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<sst xmlns="http://schemas.openxmlformats.org/spreadsheetml/2006/main" count="753" uniqueCount="310">
  <si>
    <t>2014TC1200-SC-GA-Savanah</t>
  </si>
  <si>
    <t xml:space="preserve"> SS = Stop Sign     SL = Signal Light   YS = Yield Sign</t>
  </si>
  <si>
    <t xml:space="preserve">    0km   start: 10/09 04:00</t>
  </si>
  <si>
    <t>1200k</t>
  </si>
  <si>
    <t>Huntersville – Polkville</t>
  </si>
  <si>
    <t>Total</t>
  </si>
  <si>
    <t>Leg</t>
  </si>
  <si>
    <t>Turn</t>
  </si>
  <si>
    <t>Go</t>
  </si>
  <si>
    <t>on road</t>
  </si>
  <si>
    <t>KM</t>
  </si>
  <si>
    <t>Exit</t>
  </si>
  <si>
    <t>Hotel Parking lot</t>
  </si>
  <si>
    <t>Glenhurst Ln</t>
  </si>
  <si>
    <t>Right</t>
  </si>
  <si>
    <t>SS</t>
  </si>
  <si>
    <t>Statesville Rd South</t>
  </si>
  <si>
    <t>SL</t>
  </si>
  <si>
    <t>NC-73 W / Sam Furr Rd</t>
  </si>
  <si>
    <t>Left</t>
  </si>
  <si>
    <t>S Pilot Knob</t>
  </si>
  <si>
    <t>Bear Left</t>
  </si>
  <si>
    <t>NC-16 Business S</t>
  </si>
  <si>
    <t>Old Plank</t>
  </si>
  <si>
    <t>Mariposa</t>
  </si>
  <si>
    <t>Alexis Lucia</t>
  </si>
  <si>
    <t>Straight</t>
  </si>
  <si>
    <t>SR-1819 / Alexis High Shoals</t>
  </si>
  <si>
    <t>Philadelphia Church</t>
  </si>
  <si>
    <t>Old Hardin</t>
  </si>
  <si>
    <t>Frye St --- NO SIGN</t>
  </si>
  <si>
    <t>S Lincoln St</t>
  </si>
  <si>
    <t>Cherry St / High Shoals</t>
  </si>
  <si>
    <t>Long Shoals</t>
  </si>
  <si>
    <t>Landers Chapel</t>
  </si>
  <si>
    <t>Gaston-Webbs Chapel</t>
  </si>
  <si>
    <t>W Old NC-150 Hwy</t>
  </si>
  <si>
    <t>Crouse</t>
  </si>
  <si>
    <t>Shoal</t>
  </si>
  <si>
    <t>NC-182 W</t>
  </si>
  <si>
    <t>~45 Store off course to right</t>
  </si>
  <si>
    <t>~48, 49 &amp; 50 stores on Left side</t>
  </si>
  <si>
    <t>Store – Polkville - NC-182 &amp; NC-10</t>
  </si>
  <si>
    <t>into</t>
  </si>
  <si>
    <t xml:space="preserve">   88km    open: 10/09 06:35</t>
  </si>
  <si>
    <t>Control</t>
  </si>
  <si>
    <t>Diner</t>
  </si>
  <si>
    <t xml:space="preserve"> (55mi)   close: 10/09 09:52</t>
  </si>
  <si>
    <t>Polkville – Chimney Rock</t>
  </si>
  <si>
    <t>W Stage CoachTrail</t>
  </si>
  <si>
    <t>Old Lincolnton</t>
  </si>
  <si>
    <t>Cross Hinton Creek</t>
  </si>
  <si>
    <t>Jack Moore Mountain</t>
  </si>
  <si>
    <t>Hollis</t>
  </si>
  <si>
    <t>Salem Church</t>
  </si>
  <si>
    <t>Bostic Sunshine Hwy</t>
  </si>
  <si>
    <t>Gun Club</t>
  </si>
  <si>
    <t>Robinson Creek</t>
  </si>
  <si>
    <t>SR-1561 / Pearidge --- NO SIGN</t>
  </si>
  <si>
    <t>Collins</t>
  </si>
  <si>
    <t>Whitesides --- NO SIGN</t>
  </si>
  <si>
    <t>Church St</t>
  </si>
  <si>
    <t>US-64 W / E Mountain St</t>
  </si>
  <si>
    <t>Hwy64 W / US-64 W / US-74 Alt W</t>
  </si>
  <si>
    <t>~82 &amp; 85 = Stores on Left</t>
  </si>
  <si>
    <t>open</t>
  </si>
  <si>
    <t>Chimney Rock – any store</t>
  </si>
  <si>
    <t xml:space="preserve">  156km    open: 10/09 08:35</t>
  </si>
  <si>
    <t xml:space="preserve"> (97mi)   close: 10/09 14:24</t>
  </si>
  <si>
    <t>Chimney Rock – Caesers Head</t>
  </si>
  <si>
    <t>Continue</t>
  </si>
  <si>
    <t>FL</t>
  </si>
  <si>
    <t>US-64W / Chimney Rock</t>
  </si>
  <si>
    <t>Pilot Mountain</t>
  </si>
  <si>
    <t>Cross Gill Mtn</t>
  </si>
  <si>
    <t>N Ridge</t>
  </si>
  <si>
    <t>Laycock --- NO SIGN</t>
  </si>
  <si>
    <t>Ridge</t>
  </si>
  <si>
    <t>Upward</t>
  </si>
  <si>
    <t>~ 114 – Stores / Food near I-26</t>
  </si>
  <si>
    <t>Highland Lake</t>
  </si>
  <si>
    <t xml:space="preserve"> – don't turn on side roads with Highland Lake name</t>
  </si>
  <si>
    <t>NC-225 S</t>
  </si>
  <si>
    <t>Hard Right</t>
  </si>
  <si>
    <t>Little River</t>
  </si>
  <si>
    <t>Crab Creek</t>
  </si>
  <si>
    <t>Dupont</t>
  </si>
  <si>
    <t>YS</t>
  </si>
  <si>
    <t>Cascade Lake</t>
  </si>
  <si>
    <t>US-276S / Greenville Hwy</t>
  </si>
  <si>
    <t>Caesers Head State Park – limited supplies</t>
  </si>
  <si>
    <t xml:space="preserve">  227km    open: 10/09 10:44</t>
  </si>
  <si>
    <t>(141mi)   close: 10/09 19:08</t>
  </si>
  <si>
    <t>Park should be open  till 17:00</t>
  </si>
  <si>
    <t>Mtn House open till 15:00</t>
  </si>
  <si>
    <t>Caesers Head – Anderson SC</t>
  </si>
  <si>
    <t>Bear Right</t>
  </si>
  <si>
    <t>StateHwy 8 / Caesars Head Hwy</t>
  </si>
  <si>
    <t>SC-11 S / SC-8 E</t>
  </si>
  <si>
    <t>SC-8 E / Pumpkintown Hwy</t>
  </si>
  <si>
    <t>SC-135S / Dacusville Hwy</t>
  </si>
  <si>
    <t>N E MainSt</t>
  </si>
  <si>
    <t>S PendletonSt</t>
  </si>
  <si>
    <t>SC-8 E / S Pendleton St</t>
  </si>
  <si>
    <t>Three and Twenty</t>
  </si>
  <si>
    <t>SC-88 / Old Greenville Hwy</t>
  </si>
  <si>
    <t>Mountain View</t>
  </si>
  <si>
    <t>SC-81 S</t>
  </si>
  <si>
    <t>Alliance Pkwy</t>
  </si>
  <si>
    <t>Stores / Food at I-85</t>
  </si>
  <si>
    <t>Control - Holiday Inn Express Anderson SC</t>
  </si>
  <si>
    <t xml:space="preserve">  295km    open: 10/09 12:51</t>
  </si>
  <si>
    <t>(183mi)   close: 10/09 23:40</t>
  </si>
  <si>
    <t>Anderson – Greenwood SC</t>
  </si>
  <si>
    <t>HI parking lot</t>
  </si>
  <si>
    <t>Alliance Pkwy / C-6-30</t>
  </si>
  <si>
    <t>Hampton</t>
  </si>
  <si>
    <t>Pine Trail</t>
  </si>
  <si>
    <t>US-29 --- NO SIGN</t>
  </si>
  <si>
    <t>Cheddar</t>
  </si>
  <si>
    <t>Hammond</t>
  </si>
  <si>
    <t>Mize --- NO SIGN</t>
  </si>
  <si>
    <t>Dorchester --- NO SIGN</t>
  </si>
  <si>
    <t>Breazeale St</t>
  </si>
  <si>
    <t>Main Street Square</t>
  </si>
  <si>
    <t>Anderson St</t>
  </si>
  <si>
    <t>SC-20 S / Brown Ave</t>
  </si>
  <si>
    <t>Cross Pinetop</t>
  </si>
  <si>
    <t>Cross Trail Rd</t>
  </si>
  <si>
    <t>SC-20 / Due West Rd</t>
  </si>
  <si>
    <t>Cross Earl Shirley</t>
  </si>
  <si>
    <t>S Main St / SC-20 / SC-185</t>
  </si>
  <si>
    <t>SC-185 S / College St</t>
  </si>
  <si>
    <t>SC-185</t>
  </si>
  <si>
    <t>SC-185 S / Old Douglas Mill</t>
  </si>
  <si>
    <t>Pickens Creek /  S-24-56</t>
  </si>
  <si>
    <t>CR-S-1-61 / Klugh / Mill</t>
  </si>
  <si>
    <t>SC-72</t>
  </si>
  <si>
    <t>Montague Ave / US-178 Bus / US-25 Bus</t>
  </si>
  <si>
    <t>Lots of Stores / Food -- if early enough</t>
  </si>
  <si>
    <t>Control – Greenwood Extended Stay</t>
  </si>
  <si>
    <t xml:space="preserve">  370km    open: 10/09 15:12</t>
  </si>
  <si>
    <t>(230mi)   close: 10/10 04:40</t>
  </si>
  <si>
    <t>Greenwood SC – N Augusta GA</t>
  </si>
  <si>
    <t>Calhoun / Hampton Ave</t>
  </si>
  <si>
    <t>US-178 BUS  E / US-25 BUS S / Beaudrot Ave</t>
  </si>
  <si>
    <t>SC-67 S / Callison Hwy</t>
  </si>
  <si>
    <t>Cross</t>
  </si>
  <si>
    <t>US-378</t>
  </si>
  <si>
    <t>Walker</t>
  </si>
  <si>
    <t>N Martintown</t>
  </si>
  <si>
    <t>Cross SC-283</t>
  </si>
  <si>
    <t>Red Hill</t>
  </si>
  <si>
    <t>Old 5 Notch / Lanham</t>
  </si>
  <si>
    <t>Republican</t>
  </si>
  <si>
    <t>Sweetwater</t>
  </si>
  <si>
    <t>W Five Notch</t>
  </si>
  <si>
    <t>Walnut Ln</t>
  </si>
  <si>
    <t>Edgefield  / US-25 / SC-121</t>
  </si>
  <si>
    <t>Control Store – N Augusta GA</t>
  </si>
  <si>
    <t xml:space="preserve">  455km    open: 10/09 17:58</t>
  </si>
  <si>
    <t>(283mi)   close: 10/10 10:20</t>
  </si>
  <si>
    <t>Last Stores and Food at night till next control</t>
  </si>
  <si>
    <t>N Augusta – Sylvania GA</t>
  </si>
  <si>
    <t>Ascauga Lake</t>
  </si>
  <si>
    <t>Sudlow Lake</t>
  </si>
  <si>
    <t>Cross Jefferson Davis</t>
  </si>
  <si>
    <t>Langley Dam</t>
  </si>
  <si>
    <t>Carline</t>
  </si>
  <si>
    <t>Cross Over Rd</t>
  </si>
  <si>
    <t>SC-421 S / Augusta</t>
  </si>
  <si>
    <t>Huber Clay</t>
  </si>
  <si>
    <t>S-2-65 / Pine Log</t>
  </si>
  <si>
    <t>Cross Williston</t>
  </si>
  <si>
    <t>SC-125 S / Atomic</t>
  </si>
  <si>
    <t>~ 302 &amp; 304 – Stores on Left</t>
  </si>
  <si>
    <t>NO SIGN --- Towards Archroma</t>
  </si>
  <si>
    <t>S-03-102 / Chert Quarry</t>
  </si>
  <si>
    <t>GA-73 S / US-301 S</t>
  </si>
  <si>
    <t>~ 356 – Store on Left</t>
  </si>
  <si>
    <t>Main St</t>
  </si>
  <si>
    <t>Traffic Circle</t>
  </si>
  <si>
    <r>
      <t>1</t>
    </r>
    <r>
      <rPr>
        <b/>
        <vertAlign val="superscript"/>
        <sz val="22"/>
        <rFont val="Arial"/>
        <family val="2"/>
      </rPr>
      <t>st</t>
    </r>
    <r>
      <rPr>
        <b/>
        <sz val="22"/>
        <rFont val="Arial"/>
        <family val="2"/>
      </rPr>
      <t xml:space="preserve"> Right</t>
    </r>
  </si>
  <si>
    <t>Ogeechee St</t>
  </si>
  <si>
    <t>Huddle House, Mc Donalds, Subway</t>
  </si>
  <si>
    <t>Control – Any store</t>
  </si>
  <si>
    <t xml:space="preserve">  581km    open: 10/09 22:10</t>
  </si>
  <si>
    <t>(361mi)   close: 10/10 18:44</t>
  </si>
  <si>
    <t>Sylvania GA – Barnwell SC</t>
  </si>
  <si>
    <t>Go Back the way you came from</t>
  </si>
  <si>
    <t>Ogeechee ST</t>
  </si>
  <si>
    <t>Enter Traffic Circle</t>
  </si>
  <si>
    <t xml:space="preserve"> Main St N</t>
  </si>
  <si>
    <t>GA-73</t>
  </si>
  <si>
    <t>US-301</t>
  </si>
  <si>
    <t>Chert Quarry</t>
  </si>
  <si>
    <t>Next turn is after Revolutionary Trail but before RR tracks</t>
  </si>
  <si>
    <t>S 3-187</t>
  </si>
  <si>
    <t>SC-125 S / Augusta Hwy</t>
  </si>
  <si>
    <t>SC-3 / River Rd</t>
  </si>
  <si>
    <t>Poplar</t>
  </si>
  <si>
    <t>Cross SC-3</t>
  </si>
  <si>
    <t>Kingfisher</t>
  </si>
  <si>
    <t>Red Oak</t>
  </si>
  <si>
    <t>Patterson Mill</t>
  </si>
  <si>
    <t>Dunbarton Blvd / SC-64</t>
  </si>
  <si>
    <t>Begonia</t>
  </si>
  <si>
    <t>Service Rd</t>
  </si>
  <si>
    <t>Control – Carolina Lodge of Barnwell</t>
  </si>
  <si>
    <t xml:space="preserve">  658km    open: 10/10 00:52</t>
  </si>
  <si>
    <t>(409mi)   close: 10/11 01:05</t>
  </si>
  <si>
    <t>Barnwell – Saluda SC</t>
  </si>
  <si>
    <t>Virginia</t>
  </si>
  <si>
    <t>Ellenton St / US-278</t>
  </si>
  <si>
    <t>SC-37</t>
  </si>
  <si>
    <t>Williston Way</t>
  </si>
  <si>
    <t>West St</t>
  </si>
  <si>
    <t>Elko St</t>
  </si>
  <si>
    <t>Cross US-78 / Church / Main</t>
  </si>
  <si>
    <t>Springfield RD</t>
  </si>
  <si>
    <t>Davis Bridge Rd</t>
  </si>
  <si>
    <t>Veterans</t>
  </si>
  <si>
    <t>Cross SC-4</t>
  </si>
  <si>
    <t>S-2-38</t>
  </si>
  <si>
    <t>Cross SC-394</t>
  </si>
  <si>
    <t>SC-113</t>
  </si>
  <si>
    <t>SC-39 / Old Ninety Six Indian Trail</t>
  </si>
  <si>
    <t>~ 588  -- Truck Stop on Left just before I-20</t>
  </si>
  <si>
    <t>US-1 / Columbia Hwy</t>
  </si>
  <si>
    <t>S 3-2-37 Musketeers / Early Sims /  S-41-34</t>
  </si>
  <si>
    <t>SC-23 / SC-39</t>
  </si>
  <si>
    <t>SC-39</t>
  </si>
  <si>
    <t>SC-39 N / US-178 W</t>
  </si>
  <si>
    <t>SC-39 N / US-178 W / Main ST</t>
  </si>
  <si>
    <t>Control – Saluda SC   Huddle House or Store</t>
  </si>
  <si>
    <t xml:space="preserve">  769km    open: 10/10 04:50</t>
  </si>
  <si>
    <t>(478mi)   close: 10/11 10:47</t>
  </si>
  <si>
    <t>Saluda – Clinton SC</t>
  </si>
  <si>
    <t>SC-39 N / US-178 W / Greenwood Hwy</t>
  </si>
  <si>
    <t>SC-39 / N Jefferson St</t>
  </si>
  <si>
    <t>Cross SC-34</t>
  </si>
  <si>
    <t xml:space="preserve">   Store on Left at</t>
  </si>
  <si>
    <t>SC-56 W</t>
  </si>
  <si>
    <t>SC-56 W / S Broad St</t>
  </si>
  <si>
    <t xml:space="preserve">    Huddle House near turn</t>
  </si>
  <si>
    <t>SC-56 / Willard Rd</t>
  </si>
  <si>
    <t>SC-56 E / Musgrove St</t>
  </si>
  <si>
    <t>Control – Days Inn – Clinton</t>
  </si>
  <si>
    <t xml:space="preserve">  830km    open: 10/10 07:01</t>
  </si>
  <si>
    <t>(516mi)   close: 10/11 16:08</t>
  </si>
  <si>
    <t>Hardee's and Waffle House before I-26</t>
  </si>
  <si>
    <t>Subway and McDonald's after I-26</t>
  </si>
  <si>
    <t>Clinton – Clover SC</t>
  </si>
  <si>
    <t>SC-56 E</t>
  </si>
  <si>
    <t>Barrel Stave /  S-44-22</t>
  </si>
  <si>
    <t>Old Buncombe</t>
  </si>
  <si>
    <t>Jones Ford</t>
  </si>
  <si>
    <t>SC-49 N / Cross Keys Hwy</t>
  </si>
  <si>
    <t>SC-49 Main St / Lockhart Hwy</t>
  </si>
  <si>
    <t>Store</t>
  </si>
  <si>
    <t>SC-49 / Jonesville-Lockhart Hwy</t>
  </si>
  <si>
    <t>Do not miss next turn</t>
  </si>
  <si>
    <t>SC-49 N / Lockhart Hwy</t>
  </si>
  <si>
    <t>SC-49 N / York St</t>
  </si>
  <si>
    <t>S-75 / Sutton Spring</t>
  </si>
  <si>
    <t>Easy to miss next turn onto Springlake</t>
  </si>
  <si>
    <t>Springlake</t>
  </si>
  <si>
    <t>Hwy 5 W / SC-5 W / Black Hwy</t>
  </si>
  <si>
    <t>S-44 / Owens</t>
  </si>
  <si>
    <t>S-46-1474 / Smith</t>
  </si>
  <si>
    <t>S-150 / Lawrence --- NO SIGN</t>
  </si>
  <si>
    <t>US-321 N / Main St S</t>
  </si>
  <si>
    <t>Control – Clover SC</t>
  </si>
  <si>
    <t xml:space="preserve">  931km    open: 10/10 10:37</t>
  </si>
  <si>
    <t>(578mi)   close: 10/12 00:58</t>
  </si>
  <si>
    <t>Store – open 24 hours</t>
  </si>
  <si>
    <t>Clover SC – Huntersville NC</t>
  </si>
  <si>
    <t>Bethel St</t>
  </si>
  <si>
    <t>Green Pond / S-46-422</t>
  </si>
  <si>
    <t>Ridge  /  S-46-27</t>
  </si>
  <si>
    <t>Love  /  S-46-1197</t>
  </si>
  <si>
    <t>Enter North Carolina</t>
  </si>
  <si>
    <t>Thompson</t>
  </si>
  <si>
    <t>Sparrow Dairy --- NO SIGN</t>
  </si>
  <si>
    <t>Robinson</t>
  </si>
  <si>
    <t>Union</t>
  </si>
  <si>
    <t>Robinwood</t>
  </si>
  <si>
    <t>Hoffman</t>
  </si>
  <si>
    <t>Redbud</t>
  </si>
  <si>
    <t>S Main St</t>
  </si>
  <si>
    <t>Lowel Spencer Mountain</t>
  </si>
  <si>
    <t>Main / Stanley Spencer Mountain</t>
  </si>
  <si>
    <t>Hickory Grove</t>
  </si>
  <si>
    <t>Chestnut</t>
  </si>
  <si>
    <t>NC-16 Business N</t>
  </si>
  <si>
    <t>NC-73</t>
  </si>
  <si>
    <t>CAUTION – Busy at times to finish</t>
  </si>
  <si>
    <t>Cross I-77 &amp; Statesville Rd – Caution on U-Turn</t>
  </si>
  <si>
    <t>U-Turn</t>
  </si>
  <si>
    <t>Holly Point Dr</t>
  </si>
  <si>
    <t>Sam Furr Rd</t>
  </si>
  <si>
    <t>Statesville Rd</t>
  </si>
  <si>
    <t>Caldwell Creek Dr</t>
  </si>
  <si>
    <t>Finish Control – Quality Inn</t>
  </si>
  <si>
    <t xml:space="preserve"> 1001km    open: 10/10 13:05</t>
  </si>
  <si>
    <t>(622mi)   close: 10/12 07:00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</si>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</sst>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#.0&quot;  &quot;"/>
    <numFmt numFmtId="167" formatCode="0.0;[RED]\-0.0"/>
    <numFmt numFmtId="168" formatCode="#,##0.00\ ;&quot; (&quot;#,##0.00\);&quot; -&quot;#\ ;@\ "/>
    <numFmt numFmtId="169" formatCode="@\ "/>
  </numFmts>
  <fonts count="8">
    <font>
      <sz val="10"/>
      <name val="Microsoft YaHei"/>
      <family val="2"/>
    </font>
    <font>
      <sz val="10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sz val="12"/>
      <name val="Verdana"/>
      <family val="2"/>
    </font>
    <font>
      <b/>
      <sz val="32"/>
      <name val="Arial"/>
      <family val="2"/>
    </font>
    <font>
      <b/>
      <vertAlign val="superscript"/>
      <sz val="22"/>
      <name val="Arial"/>
      <family val="2"/>
    </font>
    <font>
      <b/>
      <sz val="2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4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1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right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left"/>
    </xf>
    <xf numFmtId="167" fontId="2" fillId="0" borderId="0" xfId="0" applyNumberFormat="1" applyFont="1" applyAlignment="1">
      <alignment/>
    </xf>
    <xf numFmtId="165" fontId="2" fillId="0" borderId="0" xfId="15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72"/>
  <sheetViews>
    <sheetView tabSelected="1" view="pageBreakPreview" zoomScale="50" zoomScaleNormal="84" zoomScaleSheetLayoutView="50" workbookViewId="0" topLeftCell="A159">
      <selection activeCell="E184" sqref="E184"/>
    </sheetView>
  </sheetViews>
  <sheetFormatPr defaultColWidth="12.00390625" defaultRowHeight="36.75" customHeight="1"/>
  <cols>
    <col min="1" max="1" width="16.125" style="1" customWidth="1"/>
    <col min="2" max="2" width="2.375" style="2" customWidth="1"/>
    <col min="3" max="3" width="15.25390625" style="2" customWidth="1"/>
    <col min="4" max="4" width="2.375" style="2" customWidth="1"/>
    <col min="5" max="5" width="25.375" style="2" customWidth="1"/>
    <col min="6" max="6" width="2.625" style="2" customWidth="1"/>
    <col min="7" max="7" width="14.375" style="1" customWidth="1"/>
    <col min="8" max="8" width="2.375" style="2" customWidth="1"/>
    <col min="9" max="9" width="9.75390625" style="3" customWidth="1"/>
    <col min="10" max="10" width="91.25390625" style="2" customWidth="1"/>
    <col min="11" max="11" width="15.875" style="2" customWidth="1"/>
    <col min="12" max="12" width="2.625" style="2" customWidth="1"/>
    <col min="13" max="255" width="11.875" style="2" customWidth="1"/>
    <col min="256" max="16384" width="11.875" style="0" customWidth="1"/>
  </cols>
  <sheetData>
    <row r="1" spans="4:10" ht="37.5" customHeight="1">
      <c r="D1" s="2" t="s">
        <v>0</v>
      </c>
      <c r="J1" s="4"/>
    </row>
    <row r="2" spans="9:10" ht="37.5" customHeight="1">
      <c r="I2" s="3" t="s">
        <v>1</v>
      </c>
      <c r="J2" s="4"/>
    </row>
    <row r="3" spans="2:10" ht="37.5" customHeight="1">
      <c r="B3" s="2" t="s">
        <v>2</v>
      </c>
      <c r="J3" s="5">
        <v>1</v>
      </c>
    </row>
    <row r="4" spans="1:21" ht="28.5" customHeight="1">
      <c r="A4" s="6" t="s">
        <v>3</v>
      </c>
      <c r="C4" s="1"/>
      <c r="E4" s="7"/>
      <c r="J4" s="5" t="s">
        <v>4</v>
      </c>
      <c r="K4" s="1"/>
      <c r="L4" s="8"/>
      <c r="M4" s="1"/>
      <c r="N4" s="8"/>
      <c r="O4" s="7"/>
      <c r="P4" s="7"/>
      <c r="Q4" s="7"/>
      <c r="R4" s="7"/>
      <c r="S4" s="7"/>
      <c r="T4" s="7"/>
      <c r="U4" s="7"/>
    </row>
    <row r="5" spans="1:14" ht="7.5" customHeight="1">
      <c r="A5" s="9"/>
      <c r="C5" s="9"/>
      <c r="E5" s="10"/>
      <c r="F5" s="11"/>
      <c r="G5" s="9"/>
      <c r="H5" s="7"/>
      <c r="J5" s="10"/>
      <c r="K5" s="1"/>
      <c r="L5" s="8"/>
      <c r="M5" s="1"/>
      <c r="N5" s="8"/>
    </row>
    <row r="6" spans="1:14" ht="26.25" customHeight="1">
      <c r="A6" s="9" t="s">
        <v>5</v>
      </c>
      <c r="B6" s="7"/>
      <c r="C6" s="6" t="s">
        <v>6</v>
      </c>
      <c r="D6" s="7"/>
      <c r="E6" s="10" t="s">
        <v>7</v>
      </c>
      <c r="F6" s="7"/>
      <c r="G6" s="12" t="s">
        <v>8</v>
      </c>
      <c r="H6" s="7"/>
      <c r="J6" s="10" t="s">
        <v>9</v>
      </c>
      <c r="K6" s="6" t="s">
        <v>10</v>
      </c>
      <c r="L6" s="13"/>
      <c r="M6" s="6" t="s">
        <v>6</v>
      </c>
      <c r="N6" s="13"/>
    </row>
    <row r="7" spans="1:14" ht="6.75" customHeight="1">
      <c r="A7" s="9"/>
      <c r="C7" s="9"/>
      <c r="E7" s="10"/>
      <c r="F7" s="11"/>
      <c r="G7" s="9"/>
      <c r="H7" s="7"/>
      <c r="J7" s="10"/>
      <c r="K7" s="1"/>
      <c r="L7" s="8"/>
      <c r="M7" s="1"/>
      <c r="N7" s="8"/>
    </row>
    <row r="8" spans="1:13" ht="37.5" customHeight="1">
      <c r="A8" s="1">
        <v>0</v>
      </c>
      <c r="C8" s="1">
        <v>0</v>
      </c>
      <c r="E8" s="5" t="s">
        <v>11</v>
      </c>
      <c r="G8" s="1">
        <v>0</v>
      </c>
      <c r="J8" s="2" t="s">
        <v>12</v>
      </c>
      <c r="K8" s="1">
        <f>A8/0.62137</f>
        <v>0</v>
      </c>
      <c r="L8" s="8"/>
      <c r="M8" s="1">
        <f>C8/0.62137</f>
        <v>0</v>
      </c>
    </row>
    <row r="9" spans="1:13" ht="37.5" customHeight="1">
      <c r="A9" s="1">
        <v>0</v>
      </c>
      <c r="C9" s="1">
        <v>0</v>
      </c>
      <c r="E9" s="5" t="s">
        <v>11</v>
      </c>
      <c r="G9" s="1">
        <v>0</v>
      </c>
      <c r="J9" s="2" t="s">
        <v>13</v>
      </c>
      <c r="K9" s="1">
        <f>A9/0.62137</f>
        <v>0</v>
      </c>
      <c r="L9" s="8"/>
      <c r="M9" s="1">
        <f>C9/0.62137</f>
        <v>0</v>
      </c>
    </row>
    <row r="10" spans="1:13" ht="37.5" customHeight="1">
      <c r="A10" s="1">
        <f>A9+G9</f>
        <v>0</v>
      </c>
      <c r="C10" s="1">
        <f>SUM(G9)+C9</f>
        <v>0</v>
      </c>
      <c r="E10" s="7" t="s">
        <v>14</v>
      </c>
      <c r="G10" s="1">
        <v>0.2</v>
      </c>
      <c r="I10" s="3" t="s">
        <v>15</v>
      </c>
      <c r="J10" s="2" t="s">
        <v>16</v>
      </c>
      <c r="K10" s="1">
        <f>A10/0.62137</f>
        <v>0</v>
      </c>
      <c r="L10" s="8"/>
      <c r="M10" s="1">
        <f>C10/0.62137</f>
        <v>0</v>
      </c>
    </row>
    <row r="11" spans="1:13" ht="36.75" customHeight="1">
      <c r="A11" s="1">
        <f>A10+G10</f>
        <v>0.2</v>
      </c>
      <c r="C11" s="1">
        <f>SUM(G10)+C10</f>
        <v>0.2</v>
      </c>
      <c r="E11" s="7" t="s">
        <v>14</v>
      </c>
      <c r="G11" s="1">
        <v>8</v>
      </c>
      <c r="I11" s="3" t="s">
        <v>17</v>
      </c>
      <c r="J11" s="2" t="s">
        <v>18</v>
      </c>
      <c r="K11" s="1">
        <f>A11/0.62137</f>
        <v>0.3218694175772889</v>
      </c>
      <c r="L11" s="8"/>
      <c r="M11" s="1">
        <f>C11/0.62137</f>
        <v>0.3218694175772889</v>
      </c>
    </row>
    <row r="12" spans="1:13" ht="37.5" customHeight="1">
      <c r="A12" s="1">
        <f>A11+G11</f>
        <v>8.2</v>
      </c>
      <c r="C12" s="1">
        <f>SUM(G11)+C11</f>
        <v>8.2</v>
      </c>
      <c r="E12" s="2" t="s">
        <v>19</v>
      </c>
      <c r="G12" s="1">
        <v>0.8</v>
      </c>
      <c r="I12" s="3" t="s">
        <v>17</v>
      </c>
      <c r="J12" s="2" t="s">
        <v>20</v>
      </c>
      <c r="K12" s="1">
        <f>A12/0.62137</f>
        <v>13.196646120668841</v>
      </c>
      <c r="L12" s="8"/>
      <c r="M12" s="1">
        <f>C12/0.62137</f>
        <v>13.196646120668841</v>
      </c>
    </row>
    <row r="13" spans="1:13" ht="36.75" customHeight="1">
      <c r="A13" s="1">
        <f>A12+G12</f>
        <v>9</v>
      </c>
      <c r="C13" s="1">
        <f>SUM(G12)+C12</f>
        <v>9</v>
      </c>
      <c r="E13" s="5" t="s">
        <v>21</v>
      </c>
      <c r="G13" s="1">
        <v>1.6</v>
      </c>
      <c r="I13" s="3" t="s">
        <v>15</v>
      </c>
      <c r="J13" s="2" t="s">
        <v>22</v>
      </c>
      <c r="K13" s="1">
        <f>A13/0.62137</f>
        <v>14.484123790977998</v>
      </c>
      <c r="L13" s="8"/>
      <c r="M13" s="1">
        <f>C13/0.62137</f>
        <v>14.484123790977998</v>
      </c>
    </row>
    <row r="14" spans="1:13" ht="37.5" customHeight="1">
      <c r="A14" s="1">
        <f>A13+G13</f>
        <v>10.6</v>
      </c>
      <c r="C14" s="1">
        <f>SUM(G13)+C13</f>
        <v>10.6</v>
      </c>
      <c r="E14" s="7" t="s">
        <v>14</v>
      </c>
      <c r="G14" s="1">
        <v>2.8</v>
      </c>
      <c r="I14" s="3" t="s">
        <v>17</v>
      </c>
      <c r="J14" s="2" t="s">
        <v>23</v>
      </c>
      <c r="K14" s="1">
        <f>A14/0.62137</f>
        <v>17.05907913159631</v>
      </c>
      <c r="L14" s="8"/>
      <c r="M14" s="1">
        <f>C14/0.62137</f>
        <v>17.05907913159631</v>
      </c>
    </row>
    <row r="15" spans="1:13" ht="37.5" customHeight="1">
      <c r="A15" s="1">
        <f>A14+G14</f>
        <v>13.399999999999999</v>
      </c>
      <c r="C15" s="1">
        <f>SUM(G14)+C14</f>
        <v>13.399999999999999</v>
      </c>
      <c r="E15" s="2" t="s">
        <v>19</v>
      </c>
      <c r="G15" s="1">
        <v>2.5</v>
      </c>
      <c r="J15" s="2" t="s">
        <v>24</v>
      </c>
      <c r="K15" s="1">
        <f>A15/0.62137</f>
        <v>21.56525097767835</v>
      </c>
      <c r="L15" s="8"/>
      <c r="M15" s="1">
        <f>C15/0.62137</f>
        <v>21.56525097767835</v>
      </c>
    </row>
    <row r="16" spans="1:13" ht="37.5" customHeight="1">
      <c r="A16" s="1">
        <f>A15+G15</f>
        <v>15.899999999999999</v>
      </c>
      <c r="C16" s="1">
        <f>SUM(G15)+C15</f>
        <v>15.899999999999999</v>
      </c>
      <c r="E16" s="7" t="s">
        <v>14</v>
      </c>
      <c r="G16" s="1">
        <v>2.6</v>
      </c>
      <c r="J16" s="2" t="s">
        <v>25</v>
      </c>
      <c r="K16" s="1">
        <f>A16/0.62137</f>
        <v>25.588618697394462</v>
      </c>
      <c r="L16" s="8"/>
      <c r="M16" s="1">
        <f>C16/0.62137</f>
        <v>25.588618697394462</v>
      </c>
    </row>
    <row r="17" spans="1:13" ht="37.5" customHeight="1">
      <c r="A17" s="1">
        <f>A16+G16</f>
        <v>18.5</v>
      </c>
      <c r="C17" s="1">
        <f>SUM(G16)+C16</f>
        <v>18.5</v>
      </c>
      <c r="E17" s="5" t="s">
        <v>26</v>
      </c>
      <c r="G17" s="1">
        <v>4</v>
      </c>
      <c r="I17" s="3" t="s">
        <v>17</v>
      </c>
      <c r="J17" s="2" t="s">
        <v>27</v>
      </c>
      <c r="K17" s="1">
        <f>A17/0.62137</f>
        <v>29.77292112589922</v>
      </c>
      <c r="L17" s="8"/>
      <c r="M17" s="1">
        <f>C17/0.62137</f>
        <v>29.77292112589922</v>
      </c>
    </row>
    <row r="18" spans="1:13" ht="37.5" customHeight="1">
      <c r="A18" s="1">
        <f>A17+G17</f>
        <v>22.5</v>
      </c>
      <c r="C18" s="1">
        <f>SUM(G17)+C17</f>
        <v>22.5</v>
      </c>
      <c r="E18" s="7" t="s">
        <v>14</v>
      </c>
      <c r="G18" s="1">
        <v>0.6000000000000001</v>
      </c>
      <c r="I18" s="3" t="s">
        <v>15</v>
      </c>
      <c r="J18" s="2" t="s">
        <v>28</v>
      </c>
      <c r="K18" s="1">
        <f>A18/0.62137</f>
        <v>36.210309477444994</v>
      </c>
      <c r="L18" s="8"/>
      <c r="M18" s="1">
        <f>C18/0.62137</f>
        <v>36.210309477444994</v>
      </c>
    </row>
    <row r="19" spans="1:13" ht="37.5" customHeight="1">
      <c r="A19" s="1">
        <f>A18+G18</f>
        <v>23.1</v>
      </c>
      <c r="C19" s="1">
        <f>SUM(G18)+C18</f>
        <v>23.1</v>
      </c>
      <c r="E19" s="2" t="s">
        <v>19</v>
      </c>
      <c r="G19" s="1">
        <v>1.3</v>
      </c>
      <c r="J19" s="2" t="s">
        <v>29</v>
      </c>
      <c r="K19" s="1">
        <f>A19/0.62137</f>
        <v>37.17591773017686</v>
      </c>
      <c r="L19" s="8"/>
      <c r="M19" s="1">
        <f>C19/0.62137</f>
        <v>37.17591773017686</v>
      </c>
    </row>
    <row r="20" spans="1:13" ht="37.5" customHeight="1">
      <c r="A20" s="1">
        <f>A19+G19</f>
        <v>24.400000000000002</v>
      </c>
      <c r="C20" s="1">
        <f>SUM(G19)+C19</f>
        <v>24.400000000000002</v>
      </c>
      <c r="E20" s="2" t="s">
        <v>19</v>
      </c>
      <c r="G20" s="1">
        <v>0.1</v>
      </c>
      <c r="J20" s="2" t="s">
        <v>30</v>
      </c>
      <c r="K20" s="1">
        <f>A20/0.62137</f>
        <v>39.268068944429245</v>
      </c>
      <c r="L20" s="8"/>
      <c r="M20" s="1">
        <f>C20/0.62137</f>
        <v>39.268068944429245</v>
      </c>
    </row>
    <row r="21" spans="3:13" ht="37.5" customHeight="1">
      <c r="C21" s="1"/>
      <c r="K21" s="1"/>
      <c r="L21" s="8"/>
      <c r="M21" s="1"/>
    </row>
    <row r="22" spans="3:13" ht="37.5" customHeight="1">
      <c r="C22" s="1"/>
      <c r="K22" s="1"/>
      <c r="L22" s="8"/>
      <c r="M22" s="1"/>
    </row>
    <row r="23" spans="1:13" ht="37.5" customHeight="1">
      <c r="A23" s="1">
        <f>A19+G19</f>
        <v>24.400000000000002</v>
      </c>
      <c r="C23" s="1">
        <f>SUM(G19)+C19</f>
        <v>24.400000000000002</v>
      </c>
      <c r="E23" s="2" t="s">
        <v>19</v>
      </c>
      <c r="G23" s="1">
        <v>0.30000000000000004</v>
      </c>
      <c r="I23" s="3" t="s">
        <v>15</v>
      </c>
      <c r="J23" s="2" t="s">
        <v>31</v>
      </c>
      <c r="K23" s="1">
        <f>A23/0.62137</f>
        <v>39.268068944429245</v>
      </c>
      <c r="L23" s="8"/>
      <c r="M23" s="1">
        <f>C23/0.62137</f>
        <v>39.268068944429245</v>
      </c>
    </row>
    <row r="24" spans="1:13" ht="37.5" customHeight="1">
      <c r="A24" s="1">
        <f>A23+G23</f>
        <v>24.700000000000003</v>
      </c>
      <c r="C24" s="1">
        <f>SUM(G23)+C23</f>
        <v>24.700000000000003</v>
      </c>
      <c r="E24" s="7" t="s">
        <v>14</v>
      </c>
      <c r="G24" s="1">
        <v>3.3</v>
      </c>
      <c r="J24" s="2" t="s">
        <v>32</v>
      </c>
      <c r="K24" s="1">
        <f>A24/0.62137</f>
        <v>39.75087307079518</v>
      </c>
      <c r="L24" s="8"/>
      <c r="M24" s="1">
        <f>C24/0.62137</f>
        <v>39.75087307079518</v>
      </c>
    </row>
    <row r="25" spans="1:13" ht="37.5" customHeight="1">
      <c r="A25" s="1">
        <f>A24+G24</f>
        <v>28.000000000000004</v>
      </c>
      <c r="C25" s="1">
        <f>SUM(G24)+C24</f>
        <v>28.000000000000004</v>
      </c>
      <c r="E25" s="2" t="s">
        <v>19</v>
      </c>
      <c r="G25" s="1">
        <v>0.1</v>
      </c>
      <c r="I25" s="3" t="s">
        <v>15</v>
      </c>
      <c r="J25" s="2" t="s">
        <v>33</v>
      </c>
      <c r="K25" s="1">
        <f>A25/0.62137</f>
        <v>45.061718460820444</v>
      </c>
      <c r="L25" s="8"/>
      <c r="M25" s="1">
        <f>C25/0.62137</f>
        <v>45.061718460820444</v>
      </c>
    </row>
    <row r="26" spans="1:13" ht="37.5" customHeight="1">
      <c r="A26" s="1">
        <f>A25+G25</f>
        <v>28.100000000000005</v>
      </c>
      <c r="C26" s="1">
        <f>SUM(G25)+C25</f>
        <v>28.100000000000005</v>
      </c>
      <c r="E26" s="7" t="s">
        <v>14</v>
      </c>
      <c r="G26" s="1">
        <v>2.1</v>
      </c>
      <c r="J26" s="2" t="s">
        <v>34</v>
      </c>
      <c r="K26" s="1">
        <f>A26/0.62137</f>
        <v>45.22265316960909</v>
      </c>
      <c r="L26" s="8"/>
      <c r="M26" s="1">
        <f>C26/0.62137</f>
        <v>45.22265316960909</v>
      </c>
    </row>
    <row r="27" spans="1:13" ht="37.5" customHeight="1">
      <c r="A27" s="1">
        <f>A26+G26</f>
        <v>30.200000000000006</v>
      </c>
      <c r="C27" s="1">
        <f>SUM(G26)+C26</f>
        <v>30.200000000000006</v>
      </c>
      <c r="E27" s="2" t="s">
        <v>19</v>
      </c>
      <c r="G27" s="1">
        <v>2</v>
      </c>
      <c r="I27" s="3" t="s">
        <v>15</v>
      </c>
      <c r="J27" s="2" t="s">
        <v>35</v>
      </c>
      <c r="K27" s="1">
        <f>A27/0.62137</f>
        <v>48.60228205417063</v>
      </c>
      <c r="L27" s="8"/>
      <c r="M27" s="1">
        <f>C27/0.62137</f>
        <v>48.60228205417063</v>
      </c>
    </row>
    <row r="28" spans="1:13" ht="36.75" customHeight="1">
      <c r="A28" s="1">
        <f>A27+G27</f>
        <v>32.2</v>
      </c>
      <c r="C28" s="1">
        <f>SUM(G27)+C27</f>
        <v>32.2</v>
      </c>
      <c r="E28" s="2" t="s">
        <v>19</v>
      </c>
      <c r="G28" s="1">
        <v>0.7</v>
      </c>
      <c r="J28" s="2" t="s">
        <v>36</v>
      </c>
      <c r="K28" s="1">
        <f>A28/0.62137</f>
        <v>51.82097622994351</v>
      </c>
      <c r="L28" s="8"/>
      <c r="M28" s="1">
        <f>C28/0.62137</f>
        <v>51.82097622994351</v>
      </c>
    </row>
    <row r="29" spans="1:13" ht="37.5" customHeight="1">
      <c r="A29" s="1">
        <f>A28+G28</f>
        <v>32.900000000000006</v>
      </c>
      <c r="C29" s="1">
        <f>SUM(G28)+C28</f>
        <v>32.900000000000006</v>
      </c>
      <c r="E29" s="5" t="s">
        <v>26</v>
      </c>
      <c r="G29" s="1">
        <v>2.2</v>
      </c>
      <c r="I29" s="3" t="s">
        <v>15</v>
      </c>
      <c r="J29" s="2" t="s">
        <v>37</v>
      </c>
      <c r="K29" s="1">
        <f>A29/0.62137</f>
        <v>52.947519191464025</v>
      </c>
      <c r="L29" s="8"/>
      <c r="M29" s="1">
        <f>C29/0.62137</f>
        <v>52.947519191464025</v>
      </c>
    </row>
    <row r="30" spans="1:13" ht="37.5" customHeight="1">
      <c r="A30" s="1">
        <f>A29+G29</f>
        <v>35.10000000000001</v>
      </c>
      <c r="C30" s="1">
        <f>SUM(G29)+C29</f>
        <v>35.10000000000001</v>
      </c>
      <c r="E30" s="7" t="s">
        <v>14</v>
      </c>
      <c r="G30" s="1">
        <v>1.4</v>
      </c>
      <c r="I30" s="3" t="s">
        <v>15</v>
      </c>
      <c r="J30" s="2" t="s">
        <v>38</v>
      </c>
      <c r="K30" s="1">
        <f>A30/0.62137</f>
        <v>56.4880827848142</v>
      </c>
      <c r="L30" s="8"/>
      <c r="M30" s="1">
        <f>C30/0.62137</f>
        <v>56.4880827848142</v>
      </c>
    </row>
    <row r="31" spans="1:13" ht="36.75" customHeight="1">
      <c r="A31" s="1">
        <f>A30+G30</f>
        <v>36.50000000000001</v>
      </c>
      <c r="C31" s="1">
        <f>SUM(G30)+C30</f>
        <v>36.50000000000001</v>
      </c>
      <c r="E31" s="2" t="s">
        <v>19</v>
      </c>
      <c r="G31" s="1">
        <v>17.6</v>
      </c>
      <c r="I31" s="3" t="s">
        <v>15</v>
      </c>
      <c r="J31" s="2" t="s">
        <v>39</v>
      </c>
      <c r="K31" s="1">
        <f>A31/0.62137</f>
        <v>58.74116870785522</v>
      </c>
      <c r="L31" s="8"/>
      <c r="M31" s="1">
        <f>C31/0.62137</f>
        <v>58.74116870785522</v>
      </c>
    </row>
    <row r="32" spans="3:13" ht="36.75" customHeight="1">
      <c r="C32" s="1"/>
      <c r="D32" s="2" t="s">
        <v>40</v>
      </c>
      <c r="K32" s="1"/>
      <c r="L32" s="8"/>
      <c r="M32" s="1"/>
    </row>
    <row r="33" spans="3:13" ht="36.75" customHeight="1">
      <c r="C33" s="1"/>
      <c r="D33" s="2" t="s">
        <v>41</v>
      </c>
      <c r="K33" s="1"/>
      <c r="L33" s="8"/>
      <c r="M33" s="1"/>
    </row>
    <row r="34" spans="1:13" ht="37.5" customHeight="1">
      <c r="A34" s="1">
        <f>A31+G31</f>
        <v>54.10000000000001</v>
      </c>
      <c r="C34" s="1">
        <f>SUM(G31)+C31</f>
        <v>54.10000000000001</v>
      </c>
      <c r="E34" s="7" t="s">
        <v>14</v>
      </c>
      <c r="J34" s="2" t="s">
        <v>42</v>
      </c>
      <c r="K34" s="1">
        <f>A34/0.62137</f>
        <v>87.06567745465665</v>
      </c>
      <c r="L34" s="8"/>
      <c r="M34" s="1">
        <f>C34/0.62137</f>
        <v>87.06567745465665</v>
      </c>
    </row>
    <row r="35" spans="1:22" ht="28.5" customHeight="1">
      <c r="A35" s="9"/>
      <c r="C35" s="9"/>
      <c r="E35" s="5" t="s">
        <v>43</v>
      </c>
      <c r="G35" s="9"/>
      <c r="J35" s="10" t="s">
        <v>44</v>
      </c>
      <c r="K35" s="1"/>
      <c r="L35" s="8"/>
      <c r="M35" s="1"/>
      <c r="N35" s="8"/>
      <c r="O35" s="7"/>
      <c r="P35" s="7"/>
      <c r="Q35" s="7"/>
      <c r="R35" s="7"/>
      <c r="S35" s="7"/>
      <c r="T35" s="7"/>
      <c r="U35" s="7"/>
      <c r="V35" s="7"/>
    </row>
    <row r="36" spans="1:22" ht="28.5" customHeight="1">
      <c r="A36" s="9"/>
      <c r="C36" s="9"/>
      <c r="E36" s="5" t="s">
        <v>45</v>
      </c>
      <c r="F36" s="2" t="s">
        <v>46</v>
      </c>
      <c r="G36" s="9"/>
      <c r="J36" s="10" t="s">
        <v>47</v>
      </c>
      <c r="K36" s="1"/>
      <c r="L36" s="8"/>
      <c r="M36" s="1"/>
      <c r="N36" s="8"/>
      <c r="O36" s="7"/>
      <c r="P36" s="7"/>
      <c r="Q36" s="7"/>
      <c r="R36" s="7"/>
      <c r="S36" s="7"/>
      <c r="T36" s="7"/>
      <c r="U36" s="7"/>
      <c r="V36" s="7"/>
    </row>
    <row r="37" ht="37.5" customHeight="1">
      <c r="J37" s="5">
        <v>2</v>
      </c>
    </row>
    <row r="38" spans="1:21" ht="28.5" customHeight="1">
      <c r="A38" s="6" t="s">
        <v>3</v>
      </c>
      <c r="C38" s="1"/>
      <c r="E38" s="7"/>
      <c r="J38" s="5" t="s">
        <v>48</v>
      </c>
      <c r="K38" s="1"/>
      <c r="L38" s="8"/>
      <c r="M38" s="1"/>
      <c r="N38" s="8"/>
      <c r="O38" s="7"/>
      <c r="P38" s="7"/>
      <c r="Q38" s="7"/>
      <c r="R38" s="7"/>
      <c r="S38" s="7"/>
      <c r="T38" s="7"/>
      <c r="U38" s="7"/>
    </row>
    <row r="39" spans="1:14" ht="7.5" customHeight="1">
      <c r="A39" s="9"/>
      <c r="C39" s="9"/>
      <c r="E39" s="10"/>
      <c r="F39" s="11"/>
      <c r="G39" s="9"/>
      <c r="H39" s="7"/>
      <c r="J39" s="10"/>
      <c r="K39" s="1"/>
      <c r="L39" s="8"/>
      <c r="M39" s="1"/>
      <c r="N39" s="8"/>
    </row>
    <row r="40" spans="1:14" ht="26.25" customHeight="1">
      <c r="A40" s="9" t="s">
        <v>5</v>
      </c>
      <c r="B40" s="7"/>
      <c r="C40" s="6" t="s">
        <v>6</v>
      </c>
      <c r="D40" s="7"/>
      <c r="E40" s="10" t="s">
        <v>7</v>
      </c>
      <c r="F40" s="7"/>
      <c r="G40" s="12" t="s">
        <v>8</v>
      </c>
      <c r="H40" s="7"/>
      <c r="J40" s="10" t="s">
        <v>9</v>
      </c>
      <c r="K40" s="6" t="s">
        <v>10</v>
      </c>
      <c r="L40" s="13"/>
      <c r="M40" s="6" t="s">
        <v>6</v>
      </c>
      <c r="N40" s="13"/>
    </row>
    <row r="41" spans="1:14" ht="6.75" customHeight="1">
      <c r="A41" s="9"/>
      <c r="C41" s="9"/>
      <c r="E41" s="10"/>
      <c r="F41" s="11"/>
      <c r="G41" s="9"/>
      <c r="H41" s="7"/>
      <c r="J41" s="10"/>
      <c r="K41" s="1"/>
      <c r="L41" s="8"/>
      <c r="M41" s="1"/>
      <c r="N41" s="8"/>
    </row>
    <row r="42" spans="1:13" ht="37.5" customHeight="1">
      <c r="A42" s="1">
        <f>A34</f>
        <v>54.10000000000001</v>
      </c>
      <c r="C42" s="1">
        <v>0</v>
      </c>
      <c r="E42" s="7" t="s">
        <v>14</v>
      </c>
      <c r="G42" s="1">
        <v>0</v>
      </c>
      <c r="J42" s="2" t="s">
        <v>39</v>
      </c>
      <c r="K42" s="1">
        <f>A42/0.62137</f>
        <v>87.06567745465665</v>
      </c>
      <c r="L42" s="8"/>
      <c r="M42" s="1">
        <f>C42/0.62137</f>
        <v>0</v>
      </c>
    </row>
    <row r="43" spans="1:13" ht="37.5" customHeight="1">
      <c r="A43" s="1">
        <f>A42+G42</f>
        <v>54.10000000000001</v>
      </c>
      <c r="C43" s="1">
        <f>SUM(G42)+C42</f>
        <v>0</v>
      </c>
      <c r="E43" s="5" t="s">
        <v>26</v>
      </c>
      <c r="G43" s="1">
        <v>2.3</v>
      </c>
      <c r="I43" s="3" t="s">
        <v>17</v>
      </c>
      <c r="J43" s="2" t="s">
        <v>49</v>
      </c>
      <c r="K43" s="1">
        <f>A43/0.62137</f>
        <v>87.06567745465665</v>
      </c>
      <c r="L43" s="8"/>
      <c r="M43" s="1">
        <f>C43/0.62137</f>
        <v>0</v>
      </c>
    </row>
    <row r="44" spans="1:13" ht="37.5" customHeight="1">
      <c r="A44" s="1">
        <f>A43+G43</f>
        <v>56.400000000000006</v>
      </c>
      <c r="C44" s="1">
        <f>SUM(G43)+C43</f>
        <v>2.3</v>
      </c>
      <c r="E44" s="7" t="s">
        <v>14</v>
      </c>
      <c r="G44" s="1">
        <v>1.6</v>
      </c>
      <c r="J44" s="2" t="s">
        <v>50</v>
      </c>
      <c r="K44" s="1">
        <f>A44/0.62137</f>
        <v>90.76717575679547</v>
      </c>
      <c r="L44" s="8"/>
      <c r="M44" s="1">
        <f>C44/0.62137</f>
        <v>3.7014983021388215</v>
      </c>
    </row>
    <row r="45" spans="1:13" ht="37.5" customHeight="1">
      <c r="A45" s="1">
        <f>A44+G44</f>
        <v>58.00000000000001</v>
      </c>
      <c r="C45" s="1">
        <f>SUM(G44)+C44</f>
        <v>3.9</v>
      </c>
      <c r="E45" s="4"/>
      <c r="F45" s="10" t="s">
        <v>51</v>
      </c>
      <c r="K45" s="1">
        <f>A45/0.62137</f>
        <v>93.34213109741378</v>
      </c>
      <c r="L45" s="8"/>
      <c r="M45" s="1">
        <f>C45/0.62137</f>
        <v>6.276453642757132</v>
      </c>
    </row>
    <row r="46" spans="1:13" ht="37.5" customHeight="1">
      <c r="A46" s="1">
        <f>A45+G45</f>
        <v>58.00000000000001</v>
      </c>
      <c r="C46" s="1">
        <f>SUM(G45)+C45</f>
        <v>3.9</v>
      </c>
      <c r="E46" s="5" t="s">
        <v>26</v>
      </c>
      <c r="G46" s="1">
        <v>1.7000000000000002</v>
      </c>
      <c r="I46" s="3" t="s">
        <v>15</v>
      </c>
      <c r="J46" s="2" t="s">
        <v>52</v>
      </c>
      <c r="K46" s="1">
        <f>A46/0.62137</f>
        <v>93.34213109741378</v>
      </c>
      <c r="L46" s="8"/>
      <c r="M46" s="1">
        <f>C46/0.62137</f>
        <v>6.276453642757132</v>
      </c>
    </row>
    <row r="47" spans="1:13" ht="37.5" customHeight="1">
      <c r="A47" s="1">
        <f>A46+G46</f>
        <v>59.70000000000001</v>
      </c>
      <c r="C47" s="1">
        <f>SUM(G46)+C46</f>
        <v>5.6</v>
      </c>
      <c r="E47" s="2" t="s">
        <v>19</v>
      </c>
      <c r="G47" s="1">
        <v>0.5</v>
      </c>
      <c r="I47" s="3" t="s">
        <v>15</v>
      </c>
      <c r="J47" s="2" t="s">
        <v>53</v>
      </c>
      <c r="K47" s="1">
        <f>A47/0.62137</f>
        <v>96.07802114682073</v>
      </c>
      <c r="L47" s="8"/>
      <c r="M47" s="1">
        <f>C47/0.62137</f>
        <v>9.012343692164087</v>
      </c>
    </row>
    <row r="48" spans="1:13" ht="37.5" customHeight="1">
      <c r="A48" s="1">
        <f>A47+G47</f>
        <v>60.20000000000001</v>
      </c>
      <c r="C48" s="1">
        <f>SUM(G47)+C47</f>
        <v>6.1</v>
      </c>
      <c r="E48" s="7" t="s">
        <v>14</v>
      </c>
      <c r="G48" s="1">
        <v>4.9</v>
      </c>
      <c r="J48" s="2" t="s">
        <v>54</v>
      </c>
      <c r="K48" s="1">
        <f>A48/0.62137</f>
        <v>96.88269469076396</v>
      </c>
      <c r="L48" s="8"/>
      <c r="M48" s="1">
        <f>C48/0.62137</f>
        <v>9.81701723610731</v>
      </c>
    </row>
    <row r="49" spans="1:13" ht="36.75" customHeight="1">
      <c r="A49" s="1">
        <f>A48+G48</f>
        <v>65.10000000000001</v>
      </c>
      <c r="C49" s="1">
        <f>SUM(G48)+C48</f>
        <v>11</v>
      </c>
      <c r="E49" s="2" t="s">
        <v>19</v>
      </c>
      <c r="G49" s="1">
        <v>0.1</v>
      </c>
      <c r="I49" s="3" t="s">
        <v>15</v>
      </c>
      <c r="J49" s="2" t="s">
        <v>55</v>
      </c>
      <c r="K49" s="1">
        <f>A49/0.62137</f>
        <v>104.76849542140754</v>
      </c>
      <c r="L49" s="8"/>
      <c r="M49" s="1">
        <f>C49/0.62137</f>
        <v>17.702817966750885</v>
      </c>
    </row>
    <row r="50" spans="1:13" ht="37.5" customHeight="1">
      <c r="A50" s="1">
        <f>A49+G49</f>
        <v>65.2</v>
      </c>
      <c r="C50" s="1">
        <f>SUM(G49)+C49</f>
        <v>11.1</v>
      </c>
      <c r="E50" s="7" t="s">
        <v>14</v>
      </c>
      <c r="G50" s="1">
        <v>0.9</v>
      </c>
      <c r="J50" s="2" t="s">
        <v>56</v>
      </c>
      <c r="K50" s="1">
        <f>A50/0.62137</f>
        <v>104.92943013019617</v>
      </c>
      <c r="L50" s="8"/>
      <c r="M50" s="1">
        <f>C50/0.62137</f>
        <v>17.86375267553953</v>
      </c>
    </row>
    <row r="51" spans="1:13" ht="37.5" customHeight="1">
      <c r="A51" s="1">
        <f>A50+G50</f>
        <v>66.10000000000001</v>
      </c>
      <c r="C51" s="1">
        <f>SUM(G50)+C50</f>
        <v>12</v>
      </c>
      <c r="E51" s="7" t="s">
        <v>14</v>
      </c>
      <c r="G51" s="1">
        <v>1.4</v>
      </c>
      <c r="I51" s="3" t="s">
        <v>15</v>
      </c>
      <c r="J51" s="2" t="s">
        <v>57</v>
      </c>
      <c r="K51" s="1">
        <f>A51/0.62137</f>
        <v>106.37784250929398</v>
      </c>
      <c r="L51" s="8"/>
      <c r="M51" s="1">
        <f>C51/0.62137</f>
        <v>19.31216505463733</v>
      </c>
    </row>
    <row r="52" spans="3:13" ht="37.5" customHeight="1">
      <c r="C52" s="1"/>
      <c r="E52" s="7"/>
      <c r="K52" s="1"/>
      <c r="L52" s="8"/>
      <c r="M52" s="1"/>
    </row>
    <row r="53" spans="3:13" ht="37.5" customHeight="1">
      <c r="C53" s="1"/>
      <c r="E53" s="7"/>
      <c r="K53" s="1"/>
      <c r="L53" s="8"/>
      <c r="M53" s="1"/>
    </row>
    <row r="54" spans="1:13" ht="37.5" customHeight="1">
      <c r="A54" s="1">
        <f>A51+G51</f>
        <v>67.50000000000001</v>
      </c>
      <c r="C54" s="1">
        <f>SUM(G51)+C51</f>
        <v>13.4</v>
      </c>
      <c r="E54" s="7" t="s">
        <v>14</v>
      </c>
      <c r="G54" s="1">
        <v>0.7</v>
      </c>
      <c r="I54" s="3" t="s">
        <v>15</v>
      </c>
      <c r="J54" s="2" t="s">
        <v>58</v>
      </c>
      <c r="K54" s="1">
        <f>A54/0.62137</f>
        <v>108.63092843233501</v>
      </c>
      <c r="L54" s="8"/>
      <c r="M54" s="1">
        <f>C54/0.62137</f>
        <v>21.565250977678353</v>
      </c>
    </row>
    <row r="55" spans="1:13" ht="37.5" customHeight="1">
      <c r="A55" s="1">
        <f>A54+G54</f>
        <v>68.20000000000002</v>
      </c>
      <c r="C55" s="1">
        <f>SUM(G54)+C54</f>
        <v>14.1</v>
      </c>
      <c r="E55" s="2" t="s">
        <v>19</v>
      </c>
      <c r="G55" s="1">
        <v>0.9</v>
      </c>
      <c r="J55" s="2" t="s">
        <v>59</v>
      </c>
      <c r="K55" s="1">
        <f>A55/0.62137</f>
        <v>109.75747139385552</v>
      </c>
      <c r="L55" s="8"/>
      <c r="M55" s="1">
        <f>C55/0.62137</f>
        <v>22.691793939198863</v>
      </c>
    </row>
    <row r="56" spans="1:13" ht="37.5" customHeight="1">
      <c r="A56" s="1">
        <f>A55+G55</f>
        <v>69.10000000000002</v>
      </c>
      <c r="C56" s="1">
        <f>SUM(G55)+C55</f>
        <v>15</v>
      </c>
      <c r="E56" s="2" t="s">
        <v>19</v>
      </c>
      <c r="G56" s="1">
        <v>5.9</v>
      </c>
      <c r="I56" s="3" t="s">
        <v>15</v>
      </c>
      <c r="J56" s="2" t="s">
        <v>60</v>
      </c>
      <c r="K56" s="1">
        <f>A56/0.62137</f>
        <v>111.20588377295333</v>
      </c>
      <c r="L56" s="8"/>
      <c r="M56" s="1">
        <f>C56/0.62137</f>
        <v>24.140206318296663</v>
      </c>
    </row>
    <row r="57" spans="1:13" ht="37.5" customHeight="1">
      <c r="A57" s="1">
        <f>A56+G56</f>
        <v>75.00000000000003</v>
      </c>
      <c r="C57" s="1">
        <f>SUM(G56)+C56</f>
        <v>20.9</v>
      </c>
      <c r="E57" s="7" t="s">
        <v>14</v>
      </c>
      <c r="G57" s="1">
        <v>0.5</v>
      </c>
      <c r="J57" s="2" t="s">
        <v>61</v>
      </c>
      <c r="K57" s="1">
        <f>A57/0.62137</f>
        <v>120.70103159148336</v>
      </c>
      <c r="L57" s="8"/>
      <c r="M57" s="1">
        <f>C57/0.62137</f>
        <v>33.635354136826685</v>
      </c>
    </row>
    <row r="58" spans="1:13" ht="36.75" customHeight="1">
      <c r="A58" s="1">
        <f>A57+G57</f>
        <v>75.50000000000003</v>
      </c>
      <c r="C58" s="1">
        <f>SUM(G57)+C57</f>
        <v>21.4</v>
      </c>
      <c r="E58" s="2" t="s">
        <v>19</v>
      </c>
      <c r="G58" s="1">
        <v>0.9</v>
      </c>
      <c r="I58" s="3" t="s">
        <v>15</v>
      </c>
      <c r="J58" s="2" t="s">
        <v>62</v>
      </c>
      <c r="K58" s="1">
        <f>A58/0.62137</f>
        <v>121.50570513542658</v>
      </c>
      <c r="L58" s="8"/>
      <c r="M58" s="1">
        <f>C58/0.62137</f>
        <v>34.4400276807699</v>
      </c>
    </row>
    <row r="59" spans="1:13" ht="36.75" customHeight="1">
      <c r="A59" s="1">
        <f>A58+G58</f>
        <v>76.40000000000003</v>
      </c>
      <c r="C59" s="1">
        <f>SUM(G58)+C58</f>
        <v>22.299999999999997</v>
      </c>
      <c r="E59" s="7" t="s">
        <v>14</v>
      </c>
      <c r="G59" s="1">
        <v>20.2</v>
      </c>
      <c r="I59" s="3" t="s">
        <v>15</v>
      </c>
      <c r="J59" s="2" t="s">
        <v>63</v>
      </c>
      <c r="K59" s="1">
        <f>A59/0.62137</f>
        <v>122.9541175145244</v>
      </c>
      <c r="L59" s="8"/>
      <c r="M59" s="1">
        <f>C59/0.62137</f>
        <v>35.888440059867705</v>
      </c>
    </row>
    <row r="60" spans="2:13" ht="36.75" customHeight="1">
      <c r="B60" s="2" t="s">
        <v>64</v>
      </c>
      <c r="C60" s="1"/>
      <c r="D60"/>
      <c r="E60" s="7"/>
      <c r="K60" s="1"/>
      <c r="L60" s="8"/>
      <c r="M60" s="1"/>
    </row>
    <row r="61" spans="1:13" ht="36.75" customHeight="1">
      <c r="A61" s="1">
        <f>A59+G59</f>
        <v>96.60000000000004</v>
      </c>
      <c r="C61" s="1">
        <f>SUM(G59)+C59</f>
        <v>42.5</v>
      </c>
      <c r="E61" s="7" t="s">
        <v>65</v>
      </c>
      <c r="J61" s="2" t="s">
        <v>66</v>
      </c>
      <c r="K61" s="1">
        <f>A61/0.62137</f>
        <v>155.46292868983056</v>
      </c>
      <c r="L61" s="8"/>
      <c r="M61" s="1">
        <f>C61/0.62137</f>
        <v>68.39725123517388</v>
      </c>
    </row>
    <row r="62" spans="1:22" ht="28.5" customHeight="1">
      <c r="A62" s="9"/>
      <c r="C62" s="9"/>
      <c r="E62" s="5" t="s">
        <v>43</v>
      </c>
      <c r="G62" s="9"/>
      <c r="J62" s="10" t="s">
        <v>67</v>
      </c>
      <c r="K62" s="1"/>
      <c r="L62" s="8"/>
      <c r="M62" s="1"/>
      <c r="N62" s="8"/>
      <c r="O62" s="7"/>
      <c r="P62" s="7"/>
      <c r="Q62" s="7"/>
      <c r="R62" s="7"/>
      <c r="S62" s="7"/>
      <c r="T62" s="7"/>
      <c r="U62" s="7"/>
      <c r="V62" s="7"/>
    </row>
    <row r="63" spans="1:22" ht="28.5" customHeight="1">
      <c r="A63" s="9"/>
      <c r="C63" s="9"/>
      <c r="E63" s="5" t="s">
        <v>45</v>
      </c>
      <c r="G63" s="9"/>
      <c r="J63" s="10" t="s">
        <v>68</v>
      </c>
      <c r="K63" s="1"/>
      <c r="L63" s="8"/>
      <c r="M63" s="1"/>
      <c r="N63" s="8"/>
      <c r="O63" s="7"/>
      <c r="P63" s="7"/>
      <c r="Q63" s="7"/>
      <c r="R63" s="7"/>
      <c r="S63" s="7"/>
      <c r="T63" s="7"/>
      <c r="U63" s="7"/>
      <c r="V63" s="7"/>
    </row>
    <row r="64" spans="4:10" ht="37.5" customHeight="1">
      <c r="D64"/>
      <c r="J64" s="5">
        <v>3</v>
      </c>
    </row>
    <row r="65" spans="1:21" ht="28.5" customHeight="1">
      <c r="A65" s="6" t="s">
        <v>3</v>
      </c>
      <c r="C65" s="1"/>
      <c r="E65" s="7"/>
      <c r="J65" s="5" t="s">
        <v>69</v>
      </c>
      <c r="K65" s="1"/>
      <c r="L65" s="8"/>
      <c r="M65" s="1"/>
      <c r="N65" s="8"/>
      <c r="O65" s="7"/>
      <c r="P65" s="7"/>
      <c r="Q65" s="7"/>
      <c r="R65" s="7"/>
      <c r="S65" s="7"/>
      <c r="T65" s="7"/>
      <c r="U65" s="7"/>
    </row>
    <row r="66" spans="1:14" ht="7.5" customHeight="1">
      <c r="A66" s="9"/>
      <c r="C66" s="9"/>
      <c r="E66" s="10"/>
      <c r="F66" s="11"/>
      <c r="G66" s="9"/>
      <c r="H66" s="7"/>
      <c r="J66" s="10"/>
      <c r="K66" s="1"/>
      <c r="L66" s="8"/>
      <c r="M66" s="1"/>
      <c r="N66" s="8"/>
    </row>
    <row r="67" spans="1:14" ht="26.25" customHeight="1">
      <c r="A67" s="9" t="s">
        <v>5</v>
      </c>
      <c r="B67" s="7"/>
      <c r="C67" s="6" t="s">
        <v>6</v>
      </c>
      <c r="D67" s="7"/>
      <c r="E67" s="10" t="s">
        <v>7</v>
      </c>
      <c r="F67" s="7"/>
      <c r="G67" s="12" t="s">
        <v>8</v>
      </c>
      <c r="H67" s="7"/>
      <c r="J67" s="10" t="s">
        <v>9</v>
      </c>
      <c r="K67" s="6" t="s">
        <v>10</v>
      </c>
      <c r="L67" s="13"/>
      <c r="M67" s="6" t="s">
        <v>6</v>
      </c>
      <c r="N67" s="13"/>
    </row>
    <row r="68" spans="1:14" ht="6.75" customHeight="1">
      <c r="A68" s="9"/>
      <c r="C68" s="9"/>
      <c r="E68" s="10"/>
      <c r="F68" s="11"/>
      <c r="G68" s="9"/>
      <c r="H68" s="7"/>
      <c r="J68" s="10"/>
      <c r="K68" s="1"/>
      <c r="L68" s="8"/>
      <c r="M68" s="1"/>
      <c r="N68" s="8"/>
    </row>
    <row r="69" spans="1:13" ht="36.75" customHeight="1">
      <c r="A69" s="1">
        <f>A61</f>
        <v>96.60000000000004</v>
      </c>
      <c r="C69" s="1">
        <v>0</v>
      </c>
      <c r="E69" s="7" t="s">
        <v>70</v>
      </c>
      <c r="G69" s="1">
        <v>2.6</v>
      </c>
      <c r="J69" s="2" t="s">
        <v>63</v>
      </c>
      <c r="K69" s="1">
        <f>A69/0.62137</f>
        <v>155.46292868983056</v>
      </c>
      <c r="L69" s="8"/>
      <c r="M69" s="1">
        <f>C69/0.62137</f>
        <v>0</v>
      </c>
    </row>
    <row r="70" spans="1:13" ht="37.5" customHeight="1">
      <c r="A70" s="1">
        <f>A69+G69</f>
        <v>99.20000000000003</v>
      </c>
      <c r="C70" s="1">
        <f>SUM(G69)+C69</f>
        <v>2.6</v>
      </c>
      <c r="E70" s="2" t="s">
        <v>19</v>
      </c>
      <c r="G70" s="1">
        <v>5.5</v>
      </c>
      <c r="I70" s="3" t="s">
        <v>71</v>
      </c>
      <c r="J70" s="2" t="s">
        <v>72</v>
      </c>
      <c r="K70" s="1">
        <f>A70/0.62137</f>
        <v>159.64723111833533</v>
      </c>
      <c r="L70" s="8"/>
      <c r="M70" s="1">
        <f>C70/0.62137</f>
        <v>4.184302428504755</v>
      </c>
    </row>
    <row r="71" spans="1:13" ht="37.5" customHeight="1">
      <c r="A71" s="1">
        <f>A70+G70</f>
        <v>104.70000000000003</v>
      </c>
      <c r="C71" s="1">
        <f>SUM(G70)+C70</f>
        <v>8.1</v>
      </c>
      <c r="E71" s="2" t="s">
        <v>19</v>
      </c>
      <c r="G71" s="1">
        <v>0.8</v>
      </c>
      <c r="J71" s="2" t="s">
        <v>73</v>
      </c>
      <c r="K71" s="1">
        <f>A71/0.62137</f>
        <v>168.49864010171075</v>
      </c>
      <c r="L71" s="8"/>
      <c r="M71" s="1">
        <f>C71/0.62137</f>
        <v>13.035711411880198</v>
      </c>
    </row>
    <row r="72" spans="3:13" ht="37.5" customHeight="1">
      <c r="C72" s="1"/>
      <c r="D72" s="2" t="s">
        <v>74</v>
      </c>
      <c r="I72" s="3" t="s">
        <v>15</v>
      </c>
      <c r="K72" s="1"/>
      <c r="L72" s="8"/>
      <c r="M72" s="1"/>
    </row>
    <row r="73" spans="1:13" ht="37.5" customHeight="1">
      <c r="A73" s="1">
        <f>A71+G71</f>
        <v>105.50000000000003</v>
      </c>
      <c r="C73" s="1">
        <f>SUM(G71)+C71</f>
        <v>8.9</v>
      </c>
      <c r="E73" s="7" t="s">
        <v>14</v>
      </c>
      <c r="G73" s="1">
        <v>1.2</v>
      </c>
      <c r="J73" s="2" t="s">
        <v>75</v>
      </c>
      <c r="K73" s="1">
        <f>A73/0.62137</f>
        <v>169.7861177720199</v>
      </c>
      <c r="L73" s="8"/>
      <c r="M73" s="1">
        <f>C73/0.62137</f>
        <v>14.323189082189355</v>
      </c>
    </row>
    <row r="74" spans="1:13" ht="37.5" customHeight="1">
      <c r="A74" s="1">
        <f>A73+G73</f>
        <v>106.70000000000003</v>
      </c>
      <c r="C74" s="1">
        <f>SUM(G73)+C73</f>
        <v>10.1</v>
      </c>
      <c r="E74" s="10" t="s">
        <v>19</v>
      </c>
      <c r="G74" s="1">
        <v>0.5</v>
      </c>
      <c r="I74" s="3" t="s">
        <v>15</v>
      </c>
      <c r="J74" s="2" t="s">
        <v>76</v>
      </c>
      <c r="K74" s="1">
        <f>A74/0.62137</f>
        <v>171.71733427748364</v>
      </c>
      <c r="L74" s="8"/>
      <c r="M74" s="1">
        <f>C74/0.62137</f>
        <v>16.254405587653086</v>
      </c>
    </row>
    <row r="75" spans="1:13" ht="37.5" customHeight="1">
      <c r="A75" s="1">
        <f>A74+G74</f>
        <v>107.20000000000003</v>
      </c>
      <c r="C75" s="1">
        <f>SUM(G74)+C74</f>
        <v>10.6</v>
      </c>
      <c r="E75" s="7" t="s">
        <v>14</v>
      </c>
      <c r="G75" s="1">
        <v>2.9</v>
      </c>
      <c r="I75" s="3" t="s">
        <v>15</v>
      </c>
      <c r="J75" s="2" t="s">
        <v>77</v>
      </c>
      <c r="K75" s="1">
        <f>A75/0.62137</f>
        <v>172.52200782142688</v>
      </c>
      <c r="L75" s="8"/>
      <c r="M75" s="1">
        <f>C75/0.62137</f>
        <v>17.05907913159631</v>
      </c>
    </row>
    <row r="76" spans="1:13" ht="37.5" customHeight="1">
      <c r="A76" s="1">
        <f>A75+G75</f>
        <v>110.10000000000004</v>
      </c>
      <c r="C76" s="1">
        <f>SUM(G75)+C75</f>
        <v>13.5</v>
      </c>
      <c r="E76" s="5" t="s">
        <v>26</v>
      </c>
      <c r="G76" s="1">
        <v>5.1</v>
      </c>
      <c r="I76" s="3" t="s">
        <v>17</v>
      </c>
      <c r="J76" s="2" t="s">
        <v>78</v>
      </c>
      <c r="K76" s="1">
        <f>A76/0.62137</f>
        <v>177.18911437629757</v>
      </c>
      <c r="L76" s="8"/>
      <c r="M76" s="1">
        <f>C76/0.62137</f>
        <v>21.726185686466998</v>
      </c>
    </row>
    <row r="77" spans="2:13" ht="37.5" customHeight="1">
      <c r="B77" s="2" t="s">
        <v>79</v>
      </c>
      <c r="C77" s="1"/>
      <c r="D77"/>
      <c r="E77" s="5"/>
      <c r="K77" s="1"/>
      <c r="L77" s="8"/>
      <c r="M77" s="1"/>
    </row>
    <row r="78" spans="3:13" ht="37.5" customHeight="1">
      <c r="C78" s="1"/>
      <c r="D78"/>
      <c r="E78" s="5"/>
      <c r="K78" s="1"/>
      <c r="L78" s="8"/>
      <c r="M78" s="1"/>
    </row>
    <row r="79" spans="3:13" ht="37.5" customHeight="1">
      <c r="C79" s="1"/>
      <c r="D79"/>
      <c r="E79" s="5"/>
      <c r="K79" s="1"/>
      <c r="L79" s="8"/>
      <c r="M79" s="1"/>
    </row>
    <row r="80" spans="1:13" ht="37.5" customHeight="1">
      <c r="A80" s="1">
        <f>A76+G76</f>
        <v>115.20000000000003</v>
      </c>
      <c r="C80" s="1">
        <f>SUM(G76)+C76</f>
        <v>18.6</v>
      </c>
      <c r="E80" s="5" t="s">
        <v>26</v>
      </c>
      <c r="G80" s="1">
        <v>1.1</v>
      </c>
      <c r="J80" s="2" t="s">
        <v>80</v>
      </c>
      <c r="K80" s="1">
        <f>A80/0.62137</f>
        <v>185.39678452451844</v>
      </c>
      <c r="L80" s="8"/>
      <c r="M80" s="1">
        <f>C80/0.62137</f>
        <v>29.933855834687865</v>
      </c>
    </row>
    <row r="81" spans="3:13" ht="37.5" customHeight="1">
      <c r="C81" s="1"/>
      <c r="E81" s="7"/>
      <c r="F81" s="2" t="s">
        <v>81</v>
      </c>
      <c r="K81" s="1"/>
      <c r="L81" s="8"/>
      <c r="M81" s="1"/>
    </row>
    <row r="82" spans="1:13" ht="37.5" customHeight="1">
      <c r="A82" s="1">
        <f>A80+G80</f>
        <v>116.30000000000003</v>
      </c>
      <c r="C82" s="1">
        <f>SUM(G80)+C80</f>
        <v>19.700000000000003</v>
      </c>
      <c r="E82" s="2" t="s">
        <v>19</v>
      </c>
      <c r="G82" s="1">
        <v>0.8</v>
      </c>
      <c r="I82" s="3" t="s">
        <v>17</v>
      </c>
      <c r="J82" s="2" t="s">
        <v>82</v>
      </c>
      <c r="K82" s="1">
        <f>A82/0.62137</f>
        <v>187.16706632119352</v>
      </c>
      <c r="L82" s="8"/>
      <c r="M82" s="1">
        <f>C82/0.62137</f>
        <v>31.704137631362958</v>
      </c>
    </row>
    <row r="83" spans="1:13" ht="36.75" customHeight="1">
      <c r="A83" s="1">
        <f>A82+G82</f>
        <v>117.10000000000002</v>
      </c>
      <c r="C83" s="1">
        <f>SUM(G82)+C82</f>
        <v>20.500000000000004</v>
      </c>
      <c r="E83" s="7" t="s">
        <v>83</v>
      </c>
      <c r="G83" s="1">
        <v>4.1</v>
      </c>
      <c r="I83" s="3" t="s">
        <v>17</v>
      </c>
      <c r="J83" s="2" t="s">
        <v>84</v>
      </c>
      <c r="K83" s="1">
        <f>A83/0.62137</f>
        <v>188.45454399150265</v>
      </c>
      <c r="L83" s="8"/>
      <c r="M83" s="1">
        <f>C83/0.62137</f>
        <v>32.99161530167211</v>
      </c>
    </row>
    <row r="84" spans="1:13" ht="37.5" customHeight="1">
      <c r="A84" s="1">
        <f>A83+G83</f>
        <v>121.20000000000002</v>
      </c>
      <c r="C84" s="1">
        <f>SUM(G83)+C83</f>
        <v>24.6</v>
      </c>
      <c r="E84" s="2" t="s">
        <v>19</v>
      </c>
      <c r="G84" s="1">
        <v>7.1</v>
      </c>
      <c r="I84" s="3" t="s">
        <v>15</v>
      </c>
      <c r="J84" s="2" t="s">
        <v>85</v>
      </c>
      <c r="K84" s="1">
        <f>A84/0.62137</f>
        <v>195.05286705183707</v>
      </c>
      <c r="L84" s="8"/>
      <c r="M84" s="1">
        <f>C84/0.62137</f>
        <v>39.58993836200653</v>
      </c>
    </row>
    <row r="85" spans="1:13" ht="37.5" customHeight="1">
      <c r="A85" s="1">
        <f>A84+G84</f>
        <v>128.3</v>
      </c>
      <c r="C85" s="1">
        <f>SUM(G84)+C84</f>
        <v>31.700000000000003</v>
      </c>
      <c r="E85" s="2" t="s">
        <v>19</v>
      </c>
      <c r="G85" s="1">
        <v>5.5</v>
      </c>
      <c r="J85" s="2" t="s">
        <v>86</v>
      </c>
      <c r="K85" s="1">
        <f>A85/0.62137</f>
        <v>206.4792313758308</v>
      </c>
      <c r="L85" s="8"/>
      <c r="M85" s="1">
        <f>C85/0.62137</f>
        <v>51.01630268600029</v>
      </c>
    </row>
    <row r="86" spans="1:13" ht="37.5" customHeight="1">
      <c r="A86" s="1">
        <f>A85+G85</f>
        <v>133.8</v>
      </c>
      <c r="C86" s="1">
        <f>SUM(G85)+C85</f>
        <v>37.2</v>
      </c>
      <c r="E86" s="2" t="s">
        <v>19</v>
      </c>
      <c r="G86" s="1">
        <v>2.5</v>
      </c>
      <c r="I86" s="3" t="s">
        <v>87</v>
      </c>
      <c r="J86" s="2" t="s">
        <v>88</v>
      </c>
      <c r="K86" s="1">
        <f>A86/0.62137</f>
        <v>215.33064035920626</v>
      </c>
      <c r="L86" s="8"/>
      <c r="M86" s="1">
        <f>C86/0.62137</f>
        <v>59.86771166937573</v>
      </c>
    </row>
    <row r="87" spans="1:13" ht="37.5" customHeight="1">
      <c r="A87" s="1">
        <f>A86+G86</f>
        <v>136.3</v>
      </c>
      <c r="C87" s="1">
        <f>SUM(G86)+C86</f>
        <v>39.7</v>
      </c>
      <c r="E87" s="2" t="s">
        <v>19</v>
      </c>
      <c r="G87" s="1">
        <v>4.3</v>
      </c>
      <c r="I87" s="3" t="s">
        <v>15</v>
      </c>
      <c r="J87" s="2" t="s">
        <v>89</v>
      </c>
      <c r="K87" s="1">
        <f>A87/0.62137</f>
        <v>219.35400807892236</v>
      </c>
      <c r="L87" s="8"/>
      <c r="M87" s="1">
        <f>C87/0.62137</f>
        <v>63.89107938909184</v>
      </c>
    </row>
    <row r="88" spans="1:13" ht="37.5" customHeight="1">
      <c r="A88" s="1">
        <f>A87+G87</f>
        <v>140.60000000000002</v>
      </c>
      <c r="C88" s="1">
        <f>SUM(G87)+C87</f>
        <v>44</v>
      </c>
      <c r="E88" s="7" t="s">
        <v>14</v>
      </c>
      <c r="J88" s="2" t="s">
        <v>90</v>
      </c>
      <c r="K88" s="1">
        <f>A88/0.62137</f>
        <v>226.2742005568341</v>
      </c>
      <c r="L88" s="8"/>
      <c r="M88" s="1">
        <f>C88/0.62137</f>
        <v>70.81127186700354</v>
      </c>
    </row>
    <row r="89" spans="1:22" ht="28.5" customHeight="1">
      <c r="A89" s="9"/>
      <c r="C89" s="9"/>
      <c r="E89" s="5" t="s">
        <v>43</v>
      </c>
      <c r="G89" s="9"/>
      <c r="J89" s="10" t="s">
        <v>91</v>
      </c>
      <c r="K89" s="1"/>
      <c r="L89" s="8"/>
      <c r="M89" s="1"/>
      <c r="N89" s="8"/>
      <c r="O89" s="7"/>
      <c r="P89" s="7"/>
      <c r="Q89" s="7"/>
      <c r="R89" s="7"/>
      <c r="S89" s="7"/>
      <c r="T89" s="7"/>
      <c r="U89" s="7"/>
      <c r="V89" s="7"/>
    </row>
    <row r="90" spans="1:22" ht="28.5" customHeight="1">
      <c r="A90" s="9"/>
      <c r="C90" s="9"/>
      <c r="E90" s="5" t="s">
        <v>45</v>
      </c>
      <c r="F90"/>
      <c r="G90" s="14"/>
      <c r="J90" s="10" t="s">
        <v>92</v>
      </c>
      <c r="K90" s="1"/>
      <c r="L90" s="8"/>
      <c r="M90" s="1"/>
      <c r="N90" s="8"/>
      <c r="O90" s="7"/>
      <c r="P90" s="7"/>
      <c r="Q90" s="7"/>
      <c r="R90" s="7"/>
      <c r="S90" s="7"/>
      <c r="T90" s="7"/>
      <c r="U90" s="7"/>
      <c r="V90" s="7"/>
    </row>
    <row r="91" spans="1:22" ht="28.5" customHeight="1">
      <c r="A91" s="9"/>
      <c r="C91" s="9"/>
      <c r="D91" s="2" t="s">
        <v>93</v>
      </c>
      <c r="E91" s="5"/>
      <c r="G91" s="14"/>
      <c r="J91" s="10"/>
      <c r="K91" s="1"/>
      <c r="L91" s="8"/>
      <c r="M91" s="1"/>
      <c r="N91" s="8"/>
      <c r="O91" s="7"/>
      <c r="P91" s="7"/>
      <c r="Q91" s="7"/>
      <c r="R91" s="7"/>
      <c r="S91" s="7"/>
      <c r="T91" s="7"/>
      <c r="U91" s="7"/>
      <c r="V91" s="7"/>
    </row>
    <row r="92" spans="1:22" ht="28.5" customHeight="1">
      <c r="A92" s="9"/>
      <c r="C92" s="9"/>
      <c r="D92" s="2" t="s">
        <v>94</v>
      </c>
      <c r="E92" s="5"/>
      <c r="G92" s="14"/>
      <c r="J92" s="10"/>
      <c r="K92" s="1"/>
      <c r="L92" s="8"/>
      <c r="M92" s="1"/>
      <c r="N92" s="8"/>
      <c r="O92" s="7"/>
      <c r="P92" s="7"/>
      <c r="Q92" s="7"/>
      <c r="R92" s="7"/>
      <c r="S92" s="7"/>
      <c r="T92" s="7"/>
      <c r="U92" s="7"/>
      <c r="V92" s="7"/>
    </row>
    <row r="93" ht="37.5" customHeight="1">
      <c r="J93" s="5">
        <v>4</v>
      </c>
    </row>
    <row r="94" spans="1:21" ht="28.5" customHeight="1">
      <c r="A94" s="6" t="s">
        <v>3</v>
      </c>
      <c r="C94" s="1"/>
      <c r="E94" s="7"/>
      <c r="J94" s="5" t="s">
        <v>95</v>
      </c>
      <c r="K94" s="1"/>
      <c r="L94" s="8"/>
      <c r="M94" s="1"/>
      <c r="N94" s="8"/>
      <c r="O94" s="7"/>
      <c r="P94" s="7"/>
      <c r="Q94" s="7"/>
      <c r="R94" s="7"/>
      <c r="S94" s="7"/>
      <c r="T94" s="7"/>
      <c r="U94" s="7"/>
    </row>
    <row r="95" spans="1:14" ht="7.5" customHeight="1">
      <c r="A95" s="9"/>
      <c r="C95" s="9"/>
      <c r="E95" s="10"/>
      <c r="F95" s="11"/>
      <c r="G95" s="9"/>
      <c r="H95" s="7"/>
      <c r="J95" s="10"/>
      <c r="K95" s="1"/>
      <c r="L95" s="8"/>
      <c r="M95" s="1"/>
      <c r="N95" s="8"/>
    </row>
    <row r="96" spans="1:14" ht="26.25" customHeight="1">
      <c r="A96" s="9" t="s">
        <v>5</v>
      </c>
      <c r="B96" s="7"/>
      <c r="C96" s="6" t="s">
        <v>6</v>
      </c>
      <c r="D96" s="7"/>
      <c r="E96" s="10" t="s">
        <v>7</v>
      </c>
      <c r="F96" s="7"/>
      <c r="G96" s="12" t="s">
        <v>8</v>
      </c>
      <c r="H96" s="7"/>
      <c r="J96" s="10" t="s">
        <v>9</v>
      </c>
      <c r="K96" s="6" t="s">
        <v>10</v>
      </c>
      <c r="L96" s="13"/>
      <c r="M96" s="6" t="s">
        <v>6</v>
      </c>
      <c r="N96" s="13"/>
    </row>
    <row r="97" spans="1:14" ht="6.75" customHeight="1">
      <c r="A97" s="9"/>
      <c r="C97" s="9"/>
      <c r="E97" s="10"/>
      <c r="F97" s="11"/>
      <c r="G97" s="9"/>
      <c r="H97" s="7"/>
      <c r="J97" s="10"/>
      <c r="K97" s="1"/>
      <c r="L97" s="8"/>
      <c r="M97" s="1"/>
      <c r="N97" s="8"/>
    </row>
    <row r="98" spans="1:13" ht="37.5" customHeight="1">
      <c r="A98" s="1">
        <f>A88</f>
        <v>140.60000000000002</v>
      </c>
      <c r="C98" s="1">
        <v>0</v>
      </c>
      <c r="E98" s="7" t="s">
        <v>14</v>
      </c>
      <c r="G98" s="1">
        <v>6.5</v>
      </c>
      <c r="J98" s="2" t="s">
        <v>89</v>
      </c>
      <c r="K98" s="1">
        <f>A98/0.62137</f>
        <v>226.2742005568341</v>
      </c>
      <c r="L98" s="8"/>
      <c r="M98" s="1">
        <f>C98/0.62137</f>
        <v>0</v>
      </c>
    </row>
    <row r="99" spans="1:13" ht="37.5" customHeight="1">
      <c r="A99" s="1">
        <f>A98+G98</f>
        <v>147.10000000000002</v>
      </c>
      <c r="C99" s="1">
        <f>SUM(G98)+C98</f>
        <v>6.5</v>
      </c>
      <c r="E99" s="7" t="s">
        <v>96</v>
      </c>
      <c r="G99" s="1">
        <v>1.3</v>
      </c>
      <c r="J99" s="2" t="s">
        <v>97</v>
      </c>
      <c r="K99" s="1">
        <f>A99/0.62137</f>
        <v>236.73495662809597</v>
      </c>
      <c r="L99" s="8"/>
      <c r="M99" s="1">
        <f>C99/0.62137</f>
        <v>10.460756071261887</v>
      </c>
    </row>
    <row r="100" spans="1:13" ht="36.75" customHeight="1">
      <c r="A100" s="1">
        <f>A99+G99</f>
        <v>148.40000000000003</v>
      </c>
      <c r="C100" s="1">
        <f>SUM(G99)+C99</f>
        <v>7.8</v>
      </c>
      <c r="E100" s="7" t="s">
        <v>96</v>
      </c>
      <c r="G100" s="1">
        <v>0.6000000000000001</v>
      </c>
      <c r="I100" s="3" t="s">
        <v>15</v>
      </c>
      <c r="J100" s="2" t="s">
        <v>98</v>
      </c>
      <c r="K100" s="1">
        <f>A100/0.62137</f>
        <v>238.82710784234837</v>
      </c>
      <c r="L100" s="8"/>
      <c r="M100" s="1">
        <f>C100/0.62137</f>
        <v>12.552907285514264</v>
      </c>
    </row>
    <row r="101" spans="1:13" ht="37.5" customHeight="1">
      <c r="A101" s="1">
        <f>A100+G100</f>
        <v>149.00000000000003</v>
      </c>
      <c r="C101" s="1">
        <f>SUM(G100)+C100</f>
        <v>8.4</v>
      </c>
      <c r="E101" s="2" t="s">
        <v>19</v>
      </c>
      <c r="G101" s="1">
        <v>4.3</v>
      </c>
      <c r="J101" s="2" t="s">
        <v>99</v>
      </c>
      <c r="K101" s="1">
        <f>A101/0.62137</f>
        <v>239.79271609508024</v>
      </c>
      <c r="L101" s="8"/>
      <c r="M101" s="1">
        <f>C101/0.62137</f>
        <v>13.518515538246133</v>
      </c>
    </row>
    <row r="102" spans="1:13" ht="37.5" customHeight="1">
      <c r="A102" s="1">
        <f>A101+G101</f>
        <v>153.30000000000004</v>
      </c>
      <c r="C102" s="1">
        <f>SUM(G101)+C101</f>
        <v>12.7</v>
      </c>
      <c r="E102" s="2" t="s">
        <v>19</v>
      </c>
      <c r="G102" s="1">
        <v>13.5</v>
      </c>
      <c r="J102" s="2" t="s">
        <v>100</v>
      </c>
      <c r="K102" s="1">
        <f>A102/0.62137</f>
        <v>246.71290857299198</v>
      </c>
      <c r="L102" s="8"/>
      <c r="M102" s="1">
        <f>C102/0.62137</f>
        <v>20.43870801615784</v>
      </c>
    </row>
    <row r="103" spans="1:13" ht="37.5" customHeight="1">
      <c r="A103" s="1">
        <f>A102+G102</f>
        <v>166.80000000000004</v>
      </c>
      <c r="C103" s="1">
        <f>SUM(G102)+C102</f>
        <v>26.2</v>
      </c>
      <c r="E103" s="7" t="s">
        <v>14</v>
      </c>
      <c r="G103" s="1">
        <v>0.1</v>
      </c>
      <c r="J103" s="2" t="s">
        <v>101</v>
      </c>
      <c r="K103" s="1">
        <f>A103/0.62137</f>
        <v>268.43909425945895</v>
      </c>
      <c r="L103" s="8"/>
      <c r="M103" s="1">
        <f>C103/0.62137</f>
        <v>42.16489370262484</v>
      </c>
    </row>
    <row r="104" spans="1:13" ht="37.5" customHeight="1">
      <c r="A104" s="1">
        <f>A103+G103</f>
        <v>166.90000000000003</v>
      </c>
      <c r="C104" s="1">
        <f>SUM(G103)+C103</f>
        <v>26.3</v>
      </c>
      <c r="E104" s="2" t="s">
        <v>19</v>
      </c>
      <c r="G104" s="1">
        <v>1.5</v>
      </c>
      <c r="J104" s="2" t="s">
        <v>102</v>
      </c>
      <c r="K104" s="1">
        <f>A104/0.62137</f>
        <v>268.6000289682476</v>
      </c>
      <c r="L104" s="8"/>
      <c r="M104" s="1">
        <f>C104/0.62137</f>
        <v>42.32582841141348</v>
      </c>
    </row>
    <row r="105" spans="1:13" ht="37.5" customHeight="1">
      <c r="A105" s="1">
        <f>A104+G104</f>
        <v>168.40000000000003</v>
      </c>
      <c r="C105" s="1">
        <f>SUM(G104)+C104</f>
        <v>27.8</v>
      </c>
      <c r="E105" s="5" t="s">
        <v>70</v>
      </c>
      <c r="G105" s="1">
        <v>3.9</v>
      </c>
      <c r="J105" s="2" t="s">
        <v>103</v>
      </c>
      <c r="K105" s="1">
        <f>A105/0.62137</f>
        <v>271.01404960007727</v>
      </c>
      <c r="L105" s="8"/>
      <c r="M105" s="1">
        <f>C105/0.62137</f>
        <v>44.739849043243154</v>
      </c>
    </row>
    <row r="106" spans="1:13" ht="36.75" customHeight="1">
      <c r="A106" s="1">
        <f>A105+G105</f>
        <v>172.30000000000004</v>
      </c>
      <c r="C106" s="1">
        <f>SUM(G105)+C105</f>
        <v>31.7</v>
      </c>
      <c r="E106" s="7" t="s">
        <v>14</v>
      </c>
      <c r="G106" s="1">
        <v>4.6</v>
      </c>
      <c r="J106" s="2" t="s">
        <v>104</v>
      </c>
      <c r="K106" s="1">
        <f>A106/0.62137</f>
        <v>277.2905032428344</v>
      </c>
      <c r="L106" s="8"/>
      <c r="M106" s="1">
        <f>C106/0.62137</f>
        <v>51.01630268600028</v>
      </c>
    </row>
    <row r="107" spans="1:13" ht="37.5" customHeight="1">
      <c r="A107" s="1">
        <f>A106+G106</f>
        <v>176.90000000000003</v>
      </c>
      <c r="C107" s="1">
        <f>SUM(G106)+C106</f>
        <v>36.3</v>
      </c>
      <c r="E107" s="7" t="s">
        <v>14</v>
      </c>
      <c r="G107" s="1">
        <v>0.2</v>
      </c>
      <c r="I107" s="3" t="s">
        <v>15</v>
      </c>
      <c r="J107" s="2" t="s">
        <v>105</v>
      </c>
      <c r="K107" s="1">
        <f>A107/0.62137</f>
        <v>284.69349984711204</v>
      </c>
      <c r="L107" s="8"/>
      <c r="M107" s="1">
        <f>C107/0.62137</f>
        <v>58.41929929027792</v>
      </c>
    </row>
    <row r="108" spans="1:13" ht="37.5" customHeight="1">
      <c r="A108" s="1">
        <f>A107+G107</f>
        <v>177.10000000000002</v>
      </c>
      <c r="C108" s="1">
        <f>SUM(G107)+C107</f>
        <v>36.5</v>
      </c>
      <c r="E108" s="2" t="s">
        <v>19</v>
      </c>
      <c r="G108" s="1">
        <v>3.4</v>
      </c>
      <c r="J108" s="2" t="s">
        <v>106</v>
      </c>
      <c r="K108" s="1">
        <f>A108/0.62137</f>
        <v>285.0153692646893</v>
      </c>
      <c r="L108" s="8"/>
      <c r="M108" s="1">
        <f>C108/0.62137</f>
        <v>58.741168707855216</v>
      </c>
    </row>
    <row r="109" spans="1:13" ht="36.75" customHeight="1">
      <c r="A109" s="1">
        <f>A108+G108</f>
        <v>180.50000000000003</v>
      </c>
      <c r="C109" s="1">
        <f>SUM(G108)+C108</f>
        <v>39.9</v>
      </c>
      <c r="E109" s="7" t="s">
        <v>14</v>
      </c>
      <c r="G109" s="1">
        <v>2.8</v>
      </c>
      <c r="I109" s="3" t="s">
        <v>15</v>
      </c>
      <c r="J109" s="2" t="s">
        <v>107</v>
      </c>
      <c r="K109" s="1">
        <f>A109/0.62137</f>
        <v>290.48714936350325</v>
      </c>
      <c r="L109" s="8"/>
      <c r="M109" s="1">
        <f>C109/0.62137</f>
        <v>64.21294880666912</v>
      </c>
    </row>
    <row r="110" spans="1:13" ht="37.5" customHeight="1">
      <c r="A110" s="1">
        <f>A109+G109</f>
        <v>183.30000000000004</v>
      </c>
      <c r="C110" s="1">
        <f>SUM(G109)+C109</f>
        <v>42.699999999999996</v>
      </c>
      <c r="E110" s="2" t="s">
        <v>19</v>
      </c>
      <c r="G110" s="1">
        <v>0.1</v>
      </c>
      <c r="J110" s="2" t="s">
        <v>108</v>
      </c>
      <c r="K110" s="1">
        <f>A110/0.62137</f>
        <v>294.9933212095853</v>
      </c>
      <c r="L110" s="8"/>
      <c r="M110" s="1">
        <f>C110/0.62137</f>
        <v>68.71912065275116</v>
      </c>
    </row>
    <row r="111" spans="2:13" ht="37.5" customHeight="1">
      <c r="B111" s="2" t="s">
        <v>109</v>
      </c>
      <c r="C111" s="1"/>
      <c r="D111"/>
      <c r="K111" s="1"/>
      <c r="L111" s="8"/>
      <c r="M111" s="1"/>
    </row>
    <row r="112" spans="1:13" ht="37.5" customHeight="1">
      <c r="A112" s="1">
        <f>A110+G110</f>
        <v>183.40000000000003</v>
      </c>
      <c r="C112" s="1">
        <f>SUM(G110)+C110</f>
        <v>42.8</v>
      </c>
      <c r="E112" s="2" t="s">
        <v>19</v>
      </c>
      <c r="J112" s="2" t="s">
        <v>110</v>
      </c>
      <c r="K112" s="1">
        <f>A112/0.62137</f>
        <v>295.1542559183739</v>
      </c>
      <c r="L112" s="8"/>
      <c r="M112" s="1">
        <f>C112/0.62137</f>
        <v>68.8800553615398</v>
      </c>
    </row>
    <row r="113" spans="1:22" ht="28.5" customHeight="1">
      <c r="A113" s="9"/>
      <c r="C113" s="9"/>
      <c r="E113" s="5" t="s">
        <v>43</v>
      </c>
      <c r="G113" s="9"/>
      <c r="J113" s="10" t="s">
        <v>111</v>
      </c>
      <c r="K113" s="1"/>
      <c r="L113" s="8"/>
      <c r="M113" s="1"/>
      <c r="N113" s="8"/>
      <c r="O113" s="7"/>
      <c r="P113" s="7"/>
      <c r="Q113" s="7"/>
      <c r="R113" s="7"/>
      <c r="S113" s="7"/>
      <c r="T113" s="7"/>
      <c r="U113" s="7"/>
      <c r="V113" s="7"/>
    </row>
    <row r="114" spans="1:22" ht="28.5" customHeight="1">
      <c r="A114" s="9"/>
      <c r="C114" s="9"/>
      <c r="E114" s="5" t="s">
        <v>45</v>
      </c>
      <c r="G114" s="9"/>
      <c r="J114" s="10" t="s">
        <v>112</v>
      </c>
      <c r="K114" s="1"/>
      <c r="L114" s="8"/>
      <c r="M114" s="1"/>
      <c r="N114" s="8"/>
      <c r="O114" s="7"/>
      <c r="P114" s="7"/>
      <c r="Q114" s="7"/>
      <c r="R114" s="7"/>
      <c r="S114" s="7"/>
      <c r="T114" s="7"/>
      <c r="U114" s="7"/>
      <c r="V114" s="7"/>
    </row>
    <row r="115" ht="37.5" customHeight="1">
      <c r="J115" s="5">
        <v>5</v>
      </c>
    </row>
    <row r="116" spans="1:21" ht="28.5" customHeight="1">
      <c r="A116" s="6" t="s">
        <v>3</v>
      </c>
      <c r="C116" s="1"/>
      <c r="E116" s="7"/>
      <c r="J116" s="5" t="s">
        <v>113</v>
      </c>
      <c r="K116" s="1"/>
      <c r="L116" s="8"/>
      <c r="M116" s="1"/>
      <c r="N116" s="8"/>
      <c r="O116" s="7"/>
      <c r="P116" s="7"/>
      <c r="Q116" s="7"/>
      <c r="R116" s="7"/>
      <c r="S116" s="7"/>
      <c r="T116" s="7"/>
      <c r="U116" s="7"/>
    </row>
    <row r="117" spans="1:14" ht="7.5" customHeight="1">
      <c r="A117" s="9"/>
      <c r="C117" s="9"/>
      <c r="E117" s="10"/>
      <c r="F117" s="11"/>
      <c r="G117" s="9"/>
      <c r="H117" s="7"/>
      <c r="J117" s="10"/>
      <c r="K117" s="1"/>
      <c r="L117" s="8"/>
      <c r="M117" s="1"/>
      <c r="N117" s="8"/>
    </row>
    <row r="118" spans="1:14" ht="26.25" customHeight="1">
      <c r="A118" s="9" t="s">
        <v>5</v>
      </c>
      <c r="B118" s="7"/>
      <c r="C118" s="6" t="s">
        <v>6</v>
      </c>
      <c r="D118" s="7"/>
      <c r="E118" s="10" t="s">
        <v>7</v>
      </c>
      <c r="F118" s="7"/>
      <c r="G118" s="12" t="s">
        <v>8</v>
      </c>
      <c r="H118" s="7"/>
      <c r="J118" s="10" t="s">
        <v>9</v>
      </c>
      <c r="K118" s="6" t="s">
        <v>10</v>
      </c>
      <c r="L118" s="13"/>
      <c r="M118" s="6" t="s">
        <v>6</v>
      </c>
      <c r="N118" s="13"/>
    </row>
    <row r="119" spans="1:14" ht="6.75" customHeight="1">
      <c r="A119" s="9"/>
      <c r="C119" s="9"/>
      <c r="E119" s="10"/>
      <c r="F119" s="11"/>
      <c r="G119" s="9"/>
      <c r="H119" s="7"/>
      <c r="J119" s="10"/>
      <c r="K119" s="1"/>
      <c r="L119" s="8"/>
      <c r="M119" s="1"/>
      <c r="N119" s="8"/>
    </row>
    <row r="120" spans="1:13" ht="37.5" customHeight="1">
      <c r="A120" s="1">
        <f>A112</f>
        <v>183.40000000000003</v>
      </c>
      <c r="C120" s="1">
        <v>0</v>
      </c>
      <c r="E120" s="5" t="s">
        <v>11</v>
      </c>
      <c r="G120" s="1">
        <v>0</v>
      </c>
      <c r="J120" s="2" t="s">
        <v>114</v>
      </c>
      <c r="K120" s="1">
        <f>A120/0.62137</f>
        <v>295.1542559183739</v>
      </c>
      <c r="L120" s="8"/>
      <c r="M120" s="1">
        <f>C120/0.62137</f>
        <v>0</v>
      </c>
    </row>
    <row r="121" spans="1:13" ht="37.5" customHeight="1">
      <c r="A121" s="1">
        <f>A120+G120</f>
        <v>183.40000000000003</v>
      </c>
      <c r="C121" s="1">
        <f>SUM(G120)+C120</f>
        <v>0</v>
      </c>
      <c r="E121" s="2" t="s">
        <v>19</v>
      </c>
      <c r="G121" s="1">
        <v>0.30000000000000004</v>
      </c>
      <c r="J121" s="2" t="s">
        <v>115</v>
      </c>
      <c r="K121" s="1">
        <f>A121/0.62137</f>
        <v>295.1542559183739</v>
      </c>
      <c r="L121" s="8"/>
      <c r="M121" s="1">
        <f>C121/0.62137</f>
        <v>0</v>
      </c>
    </row>
    <row r="122" spans="1:13" ht="37.5" customHeight="1">
      <c r="A122" s="1">
        <f>A121+G121</f>
        <v>183.70000000000005</v>
      </c>
      <c r="C122" s="1">
        <f>SUM(G121)+C121</f>
        <v>0.30000000000000004</v>
      </c>
      <c r="E122" s="7" t="s">
        <v>14</v>
      </c>
      <c r="G122" s="1">
        <v>2.2</v>
      </c>
      <c r="J122" s="2" t="s">
        <v>116</v>
      </c>
      <c r="K122" s="1">
        <f>A122/0.62137</f>
        <v>295.6370600447399</v>
      </c>
      <c r="L122" s="8"/>
      <c r="M122" s="1">
        <f>C122/0.62137</f>
        <v>0.48280412636593334</v>
      </c>
    </row>
    <row r="123" spans="1:13" ht="37.5" customHeight="1">
      <c r="A123" s="1">
        <f>A122+G122</f>
        <v>185.90000000000003</v>
      </c>
      <c r="C123" s="1">
        <f>SUM(G122)+C122</f>
        <v>2.5</v>
      </c>
      <c r="E123" s="5" t="s">
        <v>26</v>
      </c>
      <c r="G123" s="1">
        <v>1.9</v>
      </c>
      <c r="I123" s="3" t="s">
        <v>15</v>
      </c>
      <c r="J123" s="2" t="s">
        <v>117</v>
      </c>
      <c r="K123" s="1">
        <f>A123/0.62137</f>
        <v>299.17762363809004</v>
      </c>
      <c r="L123" s="8"/>
      <c r="M123" s="1">
        <f>C123/0.62137</f>
        <v>4.02336771971611</v>
      </c>
    </row>
    <row r="124" spans="1:13" ht="36.75" customHeight="1">
      <c r="A124" s="1">
        <f>A123+G123</f>
        <v>187.80000000000004</v>
      </c>
      <c r="C124" s="1">
        <f>SUM(G123)+C123</f>
        <v>4.4</v>
      </c>
      <c r="E124" s="7" t="s">
        <v>14</v>
      </c>
      <c r="G124" s="1">
        <v>0.1</v>
      </c>
      <c r="I124" s="3" t="s">
        <v>15</v>
      </c>
      <c r="J124" s="2" t="s">
        <v>118</v>
      </c>
      <c r="K124" s="1">
        <f>A124/0.62137</f>
        <v>302.2353831050743</v>
      </c>
      <c r="L124" s="8"/>
      <c r="M124" s="1">
        <f>C124/0.62137</f>
        <v>7.081127186700355</v>
      </c>
    </row>
    <row r="125" spans="1:13" ht="37.5" customHeight="1">
      <c r="A125" s="1">
        <f>A124+G124</f>
        <v>187.90000000000003</v>
      </c>
      <c r="C125" s="1">
        <f>SUM(G124)+C124</f>
        <v>4.5</v>
      </c>
      <c r="E125" s="2" t="s">
        <v>19</v>
      </c>
      <c r="G125" s="1">
        <v>1.6</v>
      </c>
      <c r="I125" s="3" t="s">
        <v>17</v>
      </c>
      <c r="J125" s="2" t="s">
        <v>119</v>
      </c>
      <c r="K125" s="1">
        <f>A125/0.62137</f>
        <v>302.39631781386294</v>
      </c>
      <c r="L125" s="8"/>
      <c r="M125" s="1">
        <f>C125/0.62137</f>
        <v>7.242061895488999</v>
      </c>
    </row>
    <row r="126" spans="1:13" ht="37.5" customHeight="1">
      <c r="A126" s="1">
        <f>A125+G125</f>
        <v>189.50000000000003</v>
      </c>
      <c r="C126" s="1">
        <f>SUM(G125)+C125</f>
        <v>6.1</v>
      </c>
      <c r="E126" s="7" t="s">
        <v>14</v>
      </c>
      <c r="G126" s="1">
        <v>1.1</v>
      </c>
      <c r="J126" s="2" t="s">
        <v>120</v>
      </c>
      <c r="K126" s="1">
        <f>A126/0.62137</f>
        <v>304.97127315448125</v>
      </c>
      <c r="L126" s="8"/>
      <c r="M126" s="1">
        <f>C126/0.62137</f>
        <v>9.81701723610731</v>
      </c>
    </row>
    <row r="127" spans="1:13" ht="37.5" customHeight="1">
      <c r="A127" s="1">
        <f>A126+G126</f>
        <v>190.60000000000002</v>
      </c>
      <c r="C127" s="1">
        <f>SUM(G126)+C126</f>
        <v>7.199999999999999</v>
      </c>
      <c r="E127" s="7" t="s">
        <v>14</v>
      </c>
      <c r="G127" s="1">
        <v>0.1</v>
      </c>
      <c r="I127" s="3" t="s">
        <v>15</v>
      </c>
      <c r="J127" s="2" t="s">
        <v>121</v>
      </c>
      <c r="K127" s="1">
        <f>A127/0.62137</f>
        <v>306.74155495115633</v>
      </c>
      <c r="L127" s="8"/>
      <c r="M127" s="1">
        <f>C127/0.62137</f>
        <v>11.587299032782397</v>
      </c>
    </row>
    <row r="128" spans="1:13" ht="37.5" customHeight="1">
      <c r="A128" s="1">
        <f>A127+G127</f>
        <v>190.70000000000002</v>
      </c>
      <c r="C128" s="1">
        <f>SUM(G127)+C127</f>
        <v>7.299999999999999</v>
      </c>
      <c r="E128" s="2" t="s">
        <v>19</v>
      </c>
      <c r="G128" s="1">
        <v>1.7000000000000002</v>
      </c>
      <c r="I128" s="3" t="s">
        <v>17</v>
      </c>
      <c r="J128" s="2" t="s">
        <v>122</v>
      </c>
      <c r="K128" s="1">
        <f>A128/0.62137</f>
        <v>306.90248965994493</v>
      </c>
      <c r="L128" s="8"/>
      <c r="M128" s="1">
        <f>C128/0.62137</f>
        <v>11.748233741571042</v>
      </c>
    </row>
    <row r="129" spans="1:13" ht="37.5" customHeight="1">
      <c r="A129" s="1">
        <f>A128+G128</f>
        <v>192.4</v>
      </c>
      <c r="C129" s="1">
        <f>SUM(G128)+C128</f>
        <v>9</v>
      </c>
      <c r="E129" s="5" t="s">
        <v>26</v>
      </c>
      <c r="G129" s="1">
        <v>2.1</v>
      </c>
      <c r="I129" s="3" t="s">
        <v>15</v>
      </c>
      <c r="J129" s="2" t="s">
        <v>123</v>
      </c>
      <c r="K129" s="1">
        <f>A129/0.62137</f>
        <v>309.63837970935185</v>
      </c>
      <c r="L129" s="8"/>
      <c r="M129" s="1">
        <f>C129/0.62137</f>
        <v>14.484123790977998</v>
      </c>
    </row>
    <row r="130" spans="1:13" ht="37.5" customHeight="1">
      <c r="A130" s="1">
        <f>A129+G129</f>
        <v>194.5</v>
      </c>
      <c r="C130" s="1">
        <f>SUM(G129)+C129</f>
        <v>11.1</v>
      </c>
      <c r="E130" s="7" t="s">
        <v>14</v>
      </c>
      <c r="G130" s="1">
        <v>0.1</v>
      </c>
      <c r="I130" s="3" t="s">
        <v>17</v>
      </c>
      <c r="J130" s="2" t="s">
        <v>124</v>
      </c>
      <c r="K130" s="1">
        <f>A130/0.62137</f>
        <v>313.0180085939134</v>
      </c>
      <c r="L130" s="8"/>
      <c r="M130" s="1">
        <f>C130/0.62137</f>
        <v>17.86375267553953</v>
      </c>
    </row>
    <row r="131" spans="3:13" ht="37.5" customHeight="1">
      <c r="C131" s="1"/>
      <c r="E131" s="7"/>
      <c r="K131" s="1"/>
      <c r="L131" s="8"/>
      <c r="M131" s="1"/>
    </row>
    <row r="132" spans="3:13" ht="37.5" customHeight="1">
      <c r="C132" s="1"/>
      <c r="E132" s="7"/>
      <c r="K132" s="1"/>
      <c r="L132" s="8"/>
      <c r="M132" s="1"/>
    </row>
    <row r="133" spans="1:13" ht="37.5" customHeight="1">
      <c r="A133" s="1">
        <f>A130+G130</f>
        <v>194.6</v>
      </c>
      <c r="C133" s="1">
        <f>SUM(G130)+C130</f>
        <v>11.2</v>
      </c>
      <c r="E133" s="7" t="s">
        <v>14</v>
      </c>
      <c r="G133" s="1">
        <v>0.1</v>
      </c>
      <c r="I133" s="3" t="s">
        <v>17</v>
      </c>
      <c r="J133" s="2" t="s">
        <v>125</v>
      </c>
      <c r="K133" s="1">
        <f>A133/0.62137</f>
        <v>313.17894330270207</v>
      </c>
      <c r="L133" s="8"/>
      <c r="M133" s="1">
        <f>C133/0.62137</f>
        <v>18.024687384328175</v>
      </c>
    </row>
    <row r="134" spans="1:13" ht="37.5" customHeight="1">
      <c r="A134" s="1">
        <f>A133+G133</f>
        <v>194.7</v>
      </c>
      <c r="C134" s="1">
        <f>SUM(G133)+C133</f>
        <v>11.299999999999999</v>
      </c>
      <c r="E134" s="2" t="s">
        <v>19</v>
      </c>
      <c r="G134" s="1">
        <v>6.4</v>
      </c>
      <c r="J134" s="2" t="s">
        <v>126</v>
      </c>
      <c r="K134" s="1">
        <f>A134/0.62137</f>
        <v>313.33987801149067</v>
      </c>
      <c r="L134" s="8"/>
      <c r="M134" s="1">
        <f>C134/0.62137</f>
        <v>18.18562209311682</v>
      </c>
    </row>
    <row r="135" spans="2:13" ht="37.5" customHeight="1">
      <c r="B135"/>
      <c r="C135" s="1"/>
      <c r="D135" s="2" t="s">
        <v>127</v>
      </c>
      <c r="I135" s="3" t="s">
        <v>15</v>
      </c>
      <c r="K135" s="1"/>
      <c r="L135" s="8"/>
      <c r="M135" s="1"/>
    </row>
    <row r="136" spans="2:13" ht="37.5" customHeight="1">
      <c r="B136"/>
      <c r="C136" s="1"/>
      <c r="D136" s="2" t="s">
        <v>128</v>
      </c>
      <c r="I136" s="3" t="s">
        <v>15</v>
      </c>
      <c r="K136" s="1"/>
      <c r="L136" s="8"/>
      <c r="M136" s="1"/>
    </row>
    <row r="137" spans="1:13" ht="37.5" customHeight="1">
      <c r="A137" s="1">
        <f>A134+G134</f>
        <v>201.1</v>
      </c>
      <c r="C137" s="1">
        <f>SUM(G134)+C134</f>
        <v>17.7</v>
      </c>
      <c r="E137" s="2" t="s">
        <v>19</v>
      </c>
      <c r="G137" s="1">
        <v>9.2</v>
      </c>
      <c r="J137" s="2" t="s">
        <v>129</v>
      </c>
      <c r="K137" s="1">
        <f>A137/0.62137</f>
        <v>323.63969937396394</v>
      </c>
      <c r="L137" s="8"/>
      <c r="M137" s="1">
        <f>C137/0.62137</f>
        <v>28.48544345559006</v>
      </c>
    </row>
    <row r="138" spans="3:13" ht="37.5" customHeight="1">
      <c r="C138" s="1"/>
      <c r="D138" s="2" t="s">
        <v>130</v>
      </c>
      <c r="I138" s="3" t="s">
        <v>15</v>
      </c>
      <c r="K138" s="1"/>
      <c r="L138" s="8"/>
      <c r="M138" s="1"/>
    </row>
    <row r="139" spans="1:13" ht="37.5" customHeight="1">
      <c r="A139" s="1">
        <f>A137+G137</f>
        <v>210.29999999999998</v>
      </c>
      <c r="C139" s="1">
        <f>SUM(G137)+C137</f>
        <v>26.9</v>
      </c>
      <c r="E139" s="2" t="s">
        <v>19</v>
      </c>
      <c r="G139" s="1">
        <v>0.4</v>
      </c>
      <c r="I139" s="3" t="s">
        <v>15</v>
      </c>
      <c r="J139" s="2" t="s">
        <v>131</v>
      </c>
      <c r="K139" s="1">
        <f>A139/0.62137</f>
        <v>338.4456925825192</v>
      </c>
      <c r="L139" s="8"/>
      <c r="M139" s="1">
        <f>C139/0.62137</f>
        <v>43.29143666414535</v>
      </c>
    </row>
    <row r="140" spans="1:13" ht="37.5" customHeight="1">
      <c r="A140" s="1">
        <f>A139+G139</f>
        <v>210.7</v>
      </c>
      <c r="C140" s="1">
        <f>SUM(G139)+C139</f>
        <v>27.299999999999997</v>
      </c>
      <c r="E140" s="7" t="s">
        <v>14</v>
      </c>
      <c r="G140" s="1">
        <v>2.5</v>
      </c>
      <c r="J140" s="2" t="s">
        <v>132</v>
      </c>
      <c r="K140" s="1">
        <f>A140/0.62137</f>
        <v>339.0894314176738</v>
      </c>
      <c r="L140" s="8"/>
      <c r="M140" s="1">
        <f>C140/0.62137</f>
        <v>43.93517549929992</v>
      </c>
    </row>
    <row r="141" spans="1:13" ht="37.5" customHeight="1">
      <c r="A141" s="1">
        <f>A140+G140</f>
        <v>213.2</v>
      </c>
      <c r="C141" s="1">
        <f>SUM(G140)+C140</f>
        <v>29.799999999999997</v>
      </c>
      <c r="E141" s="10" t="s">
        <v>21</v>
      </c>
      <c r="G141" s="1">
        <v>3.6</v>
      </c>
      <c r="J141" s="2" t="s">
        <v>133</v>
      </c>
      <c r="K141" s="1">
        <f>A141/0.62137</f>
        <v>343.1127991373899</v>
      </c>
      <c r="L141" s="8"/>
      <c r="M141" s="1">
        <f>C141/0.62137</f>
        <v>47.958543219016036</v>
      </c>
    </row>
    <row r="142" spans="1:13" ht="37.5" customHeight="1">
      <c r="A142" s="1">
        <f>A141+G141</f>
        <v>216.79999999999998</v>
      </c>
      <c r="C142" s="1">
        <f>SUM(G141)+C141</f>
        <v>33.4</v>
      </c>
      <c r="E142" s="2" t="s">
        <v>19</v>
      </c>
      <c r="G142" s="1">
        <v>1.5</v>
      </c>
      <c r="J142" s="2" t="s">
        <v>134</v>
      </c>
      <c r="K142" s="1">
        <f>A142/0.62137</f>
        <v>348.90644865378107</v>
      </c>
      <c r="L142" s="8"/>
      <c r="M142" s="1">
        <f>C142/0.62137</f>
        <v>53.752192735407235</v>
      </c>
    </row>
    <row r="143" spans="1:13" ht="37.5" customHeight="1">
      <c r="A143" s="1">
        <f>A142+G142</f>
        <v>218.29999999999998</v>
      </c>
      <c r="C143" s="1">
        <f>SUM(G142)+C142</f>
        <v>34.9</v>
      </c>
      <c r="E143" s="7" t="s">
        <v>14</v>
      </c>
      <c r="G143" s="1">
        <v>2.3</v>
      </c>
      <c r="I143" s="3" t="s">
        <v>15</v>
      </c>
      <c r="J143" s="2" t="s">
        <v>135</v>
      </c>
      <c r="K143" s="1">
        <f>A143/0.62137</f>
        <v>351.3204692856107</v>
      </c>
      <c r="L143" s="8"/>
      <c r="M143" s="1">
        <f>C143/0.62137</f>
        <v>56.1662133672369</v>
      </c>
    </row>
    <row r="144" spans="1:13" ht="37.5" customHeight="1">
      <c r="A144" s="1">
        <f>A143+G143</f>
        <v>220.6</v>
      </c>
      <c r="C144" s="1">
        <f>SUM(G143)+C143</f>
        <v>37.199999999999996</v>
      </c>
      <c r="E144" s="5" t="s">
        <v>26</v>
      </c>
      <c r="G144" s="1">
        <v>5.2</v>
      </c>
      <c r="I144" s="3" t="s">
        <v>15</v>
      </c>
      <c r="J144" s="2" t="s">
        <v>136</v>
      </c>
      <c r="K144" s="1">
        <f>A144/0.62137</f>
        <v>355.0219675877496</v>
      </c>
      <c r="L144" s="8"/>
      <c r="M144" s="1">
        <f>C144/0.62137</f>
        <v>59.867711669375716</v>
      </c>
    </row>
    <row r="145" spans="1:13" ht="36.75" customHeight="1">
      <c r="A145" s="1">
        <f>A144+G144</f>
        <v>225.79999999999998</v>
      </c>
      <c r="C145" s="1">
        <f>SUM(G144)+C144</f>
        <v>42.4</v>
      </c>
      <c r="E145" s="2" t="s">
        <v>19</v>
      </c>
      <c r="G145" s="1">
        <v>3.9</v>
      </c>
      <c r="I145" s="3" t="s">
        <v>15</v>
      </c>
      <c r="J145" s="2" t="s">
        <v>137</v>
      </c>
      <c r="K145" s="1">
        <f>A145/0.62137</f>
        <v>363.3905724447591</v>
      </c>
      <c r="L145" s="8"/>
      <c r="M145" s="1">
        <f>C145/0.62137</f>
        <v>68.23631652638524</v>
      </c>
    </row>
    <row r="146" spans="1:13" ht="36.75" customHeight="1">
      <c r="A146" s="1">
        <f>A145+G145</f>
        <v>229.7</v>
      </c>
      <c r="C146" s="1">
        <f>SUM(G145)+C145</f>
        <v>46.3</v>
      </c>
      <c r="E146" s="7" t="s">
        <v>14</v>
      </c>
      <c r="G146" s="1">
        <v>0.2</v>
      </c>
      <c r="J146" s="2" t="s">
        <v>138</v>
      </c>
      <c r="K146" s="1">
        <f>A146/0.62137</f>
        <v>369.6670260875162</v>
      </c>
      <c r="L146" s="8"/>
      <c r="M146" s="1">
        <f>C146/0.62137</f>
        <v>74.51277016914236</v>
      </c>
    </row>
    <row r="147" spans="2:13" ht="36.75" customHeight="1">
      <c r="B147" s="2" t="s">
        <v>139</v>
      </c>
      <c r="C147" s="1"/>
      <c r="D147"/>
      <c r="E147" s="7"/>
      <c r="K147" s="1"/>
      <c r="L147" s="8"/>
      <c r="M147" s="1"/>
    </row>
    <row r="148" spans="1:13" ht="36.75" customHeight="1">
      <c r="A148" s="1">
        <f>A146+G146</f>
        <v>229.89999999999998</v>
      </c>
      <c r="C148" s="1">
        <f>SUM(G146)+C146</f>
        <v>46.5</v>
      </c>
      <c r="E148" s="7" t="s">
        <v>14</v>
      </c>
      <c r="J148" s="2" t="s">
        <v>140</v>
      </c>
      <c r="K148" s="1">
        <f>A148/0.62137</f>
        <v>369.98889550509347</v>
      </c>
      <c r="L148" s="8"/>
      <c r="M148" s="1">
        <f>C148/0.62137</f>
        <v>74.83463958671966</v>
      </c>
    </row>
    <row r="149" spans="1:22" ht="28.5" customHeight="1">
      <c r="A149" s="9"/>
      <c r="C149" s="9"/>
      <c r="E149" s="5" t="s">
        <v>43</v>
      </c>
      <c r="G149" s="9"/>
      <c r="J149" s="10" t="s">
        <v>141</v>
      </c>
      <c r="K149" s="1"/>
      <c r="L149" s="8"/>
      <c r="M149" s="1"/>
      <c r="N149" s="8"/>
      <c r="O149" s="7"/>
      <c r="P149" s="7"/>
      <c r="Q149" s="7"/>
      <c r="R149" s="7"/>
      <c r="S149" s="7"/>
      <c r="T149" s="7"/>
      <c r="U149" s="7"/>
      <c r="V149" s="7"/>
    </row>
    <row r="150" spans="1:22" ht="28.5" customHeight="1">
      <c r="A150" s="9"/>
      <c r="C150" s="9"/>
      <c r="E150" s="5" t="s">
        <v>45</v>
      </c>
      <c r="G150" s="9"/>
      <c r="J150" s="10" t="s">
        <v>142</v>
      </c>
      <c r="K150" s="1"/>
      <c r="L150" s="8"/>
      <c r="M150" s="1"/>
      <c r="N150" s="8"/>
      <c r="O150" s="7"/>
      <c r="P150" s="7"/>
      <c r="Q150" s="7"/>
      <c r="R150" s="7"/>
      <c r="S150" s="7"/>
      <c r="T150" s="7"/>
      <c r="U150" s="7"/>
      <c r="V150" s="7"/>
    </row>
    <row r="151" ht="37.5" customHeight="1">
      <c r="J151" s="5">
        <v>6</v>
      </c>
    </row>
    <row r="152" spans="1:21" ht="28.5" customHeight="1">
      <c r="A152" s="6" t="s">
        <v>3</v>
      </c>
      <c r="C152" s="1"/>
      <c r="E152" s="7"/>
      <c r="J152" s="5" t="s">
        <v>143</v>
      </c>
      <c r="K152" s="1"/>
      <c r="L152" s="8"/>
      <c r="M152" s="1"/>
      <c r="N152" s="8"/>
      <c r="O152" s="7"/>
      <c r="P152" s="7"/>
      <c r="Q152" s="7"/>
      <c r="R152" s="7"/>
      <c r="S152" s="7"/>
      <c r="T152" s="7"/>
      <c r="U152" s="7"/>
    </row>
    <row r="153" spans="1:14" ht="7.5" customHeight="1">
      <c r="A153" s="9"/>
      <c r="C153" s="9"/>
      <c r="E153" s="10"/>
      <c r="F153" s="11"/>
      <c r="G153" s="9"/>
      <c r="H153" s="7"/>
      <c r="J153" s="10"/>
      <c r="K153" s="1"/>
      <c r="L153" s="8"/>
      <c r="M153" s="1"/>
      <c r="N153" s="8"/>
    </row>
    <row r="154" spans="1:14" ht="26.25" customHeight="1">
      <c r="A154" s="9" t="s">
        <v>5</v>
      </c>
      <c r="B154" s="7"/>
      <c r="C154" s="6" t="s">
        <v>6</v>
      </c>
      <c r="D154" s="7"/>
      <c r="E154" s="10" t="s">
        <v>7</v>
      </c>
      <c r="F154" s="7"/>
      <c r="G154" s="12" t="s">
        <v>8</v>
      </c>
      <c r="H154" s="7"/>
      <c r="J154" s="10" t="s">
        <v>9</v>
      </c>
      <c r="K154" s="6" t="s">
        <v>10</v>
      </c>
      <c r="L154" s="13"/>
      <c r="M154" s="6" t="s">
        <v>6</v>
      </c>
      <c r="N154" s="13"/>
    </row>
    <row r="155" spans="1:14" ht="6.75" customHeight="1">
      <c r="A155" s="9"/>
      <c r="C155" s="9"/>
      <c r="E155" s="10"/>
      <c r="F155" s="11"/>
      <c r="G155" s="9"/>
      <c r="H155" s="7"/>
      <c r="J155" s="10"/>
      <c r="K155" s="1"/>
      <c r="L155" s="8"/>
      <c r="M155" s="1"/>
      <c r="N155" s="8"/>
    </row>
    <row r="156" spans="1:13" ht="36.75" customHeight="1">
      <c r="A156" s="1">
        <f>A148</f>
        <v>229.89999999999998</v>
      </c>
      <c r="C156" s="1">
        <v>0</v>
      </c>
      <c r="E156" s="7" t="s">
        <v>14</v>
      </c>
      <c r="G156" s="1">
        <v>0.9</v>
      </c>
      <c r="J156" s="2" t="s">
        <v>138</v>
      </c>
      <c r="K156" s="1">
        <f>A156/0.62137</f>
        <v>369.98889550509347</v>
      </c>
      <c r="L156" s="8"/>
      <c r="M156" s="1">
        <f>C156/0.62137</f>
        <v>0</v>
      </c>
    </row>
    <row r="157" spans="1:13" ht="36.75" customHeight="1">
      <c r="A157" s="1">
        <f>A156+G156</f>
        <v>230.79999999999998</v>
      </c>
      <c r="C157" s="1">
        <f>SUM(G156)+C156</f>
        <v>0.9</v>
      </c>
      <c r="E157" s="5" t="s">
        <v>26</v>
      </c>
      <c r="G157" s="1">
        <v>0.5</v>
      </c>
      <c r="J157" s="2" t="s">
        <v>144</v>
      </c>
      <c r="K157" s="1">
        <f>A157/0.62137</f>
        <v>371.4373078841913</v>
      </c>
      <c r="L157" s="8"/>
      <c r="M157" s="1">
        <f>C157/0.62137</f>
        <v>1.4484123790977999</v>
      </c>
    </row>
    <row r="158" spans="1:13" ht="36.75" customHeight="1">
      <c r="A158" s="1">
        <f>A157+G157</f>
        <v>231.29999999999998</v>
      </c>
      <c r="C158" s="1">
        <f>SUM(G157)+C157</f>
        <v>1.4</v>
      </c>
      <c r="E158" s="5" t="s">
        <v>26</v>
      </c>
      <c r="G158" s="1">
        <v>4.9</v>
      </c>
      <c r="J158" s="2" t="s">
        <v>145</v>
      </c>
      <c r="K158" s="1">
        <f>A158/0.62137</f>
        <v>372.2419814281345</v>
      </c>
      <c r="L158" s="8"/>
      <c r="M158" s="1">
        <f>C158/0.62137</f>
        <v>2.253085923041022</v>
      </c>
    </row>
    <row r="159" spans="1:13" ht="37.5" customHeight="1">
      <c r="A159" s="1">
        <f>A158+G158</f>
        <v>236.2</v>
      </c>
      <c r="C159" s="1">
        <f>SUM(G158)+C158</f>
        <v>6.300000000000001</v>
      </c>
      <c r="E159" s="7" t="s">
        <v>96</v>
      </c>
      <c r="G159" s="1">
        <v>15.6</v>
      </c>
      <c r="J159" s="2" t="s">
        <v>146</v>
      </c>
      <c r="K159" s="1">
        <f>A159/0.62137</f>
        <v>380.12778215877813</v>
      </c>
      <c r="L159" s="8"/>
      <c r="M159" s="1">
        <f>C159/0.62137</f>
        <v>10.1388866536846</v>
      </c>
    </row>
    <row r="160" spans="1:13" ht="37.5" customHeight="1">
      <c r="A160" s="1">
        <f>A159+G159</f>
        <v>251.79999999999998</v>
      </c>
      <c r="C160" s="1">
        <f>SUM(G159)+C159</f>
        <v>21.9</v>
      </c>
      <c r="E160" s="5" t="s">
        <v>147</v>
      </c>
      <c r="G160" s="1">
        <v>0</v>
      </c>
      <c r="J160" s="2" t="s">
        <v>148</v>
      </c>
      <c r="K160" s="1">
        <f>A160/0.62137</f>
        <v>405.2335967298066</v>
      </c>
      <c r="L160" s="8"/>
      <c r="M160" s="1">
        <f>C160/0.62137</f>
        <v>35.244701224713125</v>
      </c>
    </row>
    <row r="161" spans="1:13" ht="37.5" customHeight="1">
      <c r="A161" s="1">
        <f>A160+G160</f>
        <v>251.79999999999998</v>
      </c>
      <c r="C161" s="1">
        <f>SUM(G160)+C160</f>
        <v>21.9</v>
      </c>
      <c r="E161" s="5" t="s">
        <v>26</v>
      </c>
      <c r="G161" s="1">
        <v>7</v>
      </c>
      <c r="J161" s="2" t="s">
        <v>149</v>
      </c>
      <c r="K161" s="1">
        <f>A161/0.62137</f>
        <v>405.2335967298066</v>
      </c>
      <c r="L161" s="8"/>
      <c r="M161" s="1">
        <f>C161/0.62137</f>
        <v>35.244701224713125</v>
      </c>
    </row>
    <row r="162" spans="1:13" ht="37.5" customHeight="1">
      <c r="A162" s="1">
        <f>A161+G161</f>
        <v>258.79999999999995</v>
      </c>
      <c r="C162" s="1">
        <f>SUM(G161)+C161</f>
        <v>28.9</v>
      </c>
      <c r="E162" s="7" t="s">
        <v>14</v>
      </c>
      <c r="G162" s="1">
        <v>5.2</v>
      </c>
      <c r="J162" s="2" t="s">
        <v>150</v>
      </c>
      <c r="K162" s="1">
        <f>A162/0.62137</f>
        <v>416.4990263450117</v>
      </c>
      <c r="L162" s="8"/>
      <c r="M162" s="1">
        <f>C162/0.62137</f>
        <v>46.51013083991823</v>
      </c>
    </row>
    <row r="163" spans="3:13" ht="37.5" customHeight="1">
      <c r="C163" s="1"/>
      <c r="D163" s="2" t="s">
        <v>151</v>
      </c>
      <c r="E163" s="7"/>
      <c r="I163" s="3" t="s">
        <v>15</v>
      </c>
      <c r="K163" s="1"/>
      <c r="L163" s="8"/>
      <c r="M163" s="1"/>
    </row>
    <row r="164" spans="3:13" ht="37.5" customHeight="1">
      <c r="C164" s="1"/>
      <c r="E164" s="7"/>
      <c r="K164" s="1"/>
      <c r="L164" s="8"/>
      <c r="M164" s="1"/>
    </row>
    <row r="165" spans="3:13" ht="37.5" customHeight="1">
      <c r="C165" s="1"/>
      <c r="E165" s="7"/>
      <c r="K165" s="1"/>
      <c r="L165" s="8"/>
      <c r="M165" s="1"/>
    </row>
    <row r="166" spans="1:13" ht="37.5" customHeight="1">
      <c r="A166" s="1">
        <f>A162+G162</f>
        <v>263.99999999999994</v>
      </c>
      <c r="C166" s="1">
        <f>SUM(G162)+C162</f>
        <v>34.1</v>
      </c>
      <c r="E166" s="2" t="s">
        <v>19</v>
      </c>
      <c r="G166" s="1">
        <v>1.1</v>
      </c>
      <c r="I166" s="3" t="s">
        <v>15</v>
      </c>
      <c r="J166" s="2" t="s">
        <v>152</v>
      </c>
      <c r="K166" s="1">
        <f>A166/0.62137</f>
        <v>424.8676312020212</v>
      </c>
      <c r="L166" s="8"/>
      <c r="M166" s="1">
        <f>C166/0.62137</f>
        <v>54.87873569692775</v>
      </c>
    </row>
    <row r="167" spans="1:13" ht="36.75" customHeight="1">
      <c r="A167" s="1">
        <f>A166+G166</f>
        <v>265.09999999999997</v>
      </c>
      <c r="C167" s="1">
        <f>SUM(G166)+C166</f>
        <v>35.2</v>
      </c>
      <c r="E167" s="5" t="s">
        <v>26</v>
      </c>
      <c r="G167" s="1">
        <v>7.5</v>
      </c>
      <c r="I167" s="3" t="s">
        <v>15</v>
      </c>
      <c r="J167" s="2" t="s">
        <v>153</v>
      </c>
      <c r="K167" s="1">
        <f>A167/0.62137</f>
        <v>426.6379129986963</v>
      </c>
      <c r="L167" s="8"/>
      <c r="M167" s="1">
        <f>C167/0.62137</f>
        <v>56.64901749360284</v>
      </c>
    </row>
    <row r="168" spans="1:13" ht="37.5" customHeight="1">
      <c r="A168" s="1">
        <f>A167+G167</f>
        <v>272.59999999999997</v>
      </c>
      <c r="C168" s="1">
        <f>SUM(G167)+C167</f>
        <v>42.7</v>
      </c>
      <c r="E168" s="2" t="s">
        <v>19</v>
      </c>
      <c r="G168" s="1">
        <v>0.1</v>
      </c>
      <c r="I168" s="3" t="s">
        <v>15</v>
      </c>
      <c r="J168" s="2" t="s">
        <v>154</v>
      </c>
      <c r="K168" s="1">
        <f>A168/0.62137</f>
        <v>438.70801615784467</v>
      </c>
      <c r="L168" s="8"/>
      <c r="M168" s="1">
        <f>C168/0.62137</f>
        <v>68.71912065275117</v>
      </c>
    </row>
    <row r="169" spans="1:13" ht="37.5" customHeight="1">
      <c r="A169" s="1">
        <f>A168+G168</f>
        <v>272.7</v>
      </c>
      <c r="C169" s="1">
        <f>SUM(G168)+C168</f>
        <v>42.800000000000004</v>
      </c>
      <c r="E169" s="7" t="s">
        <v>14</v>
      </c>
      <c r="G169" s="1">
        <v>6.7</v>
      </c>
      <c r="I169" s="3" t="s">
        <v>15</v>
      </c>
      <c r="J169" s="2" t="s">
        <v>155</v>
      </c>
      <c r="K169" s="1">
        <f>A169/0.62137</f>
        <v>438.8689508666333</v>
      </c>
      <c r="L169" s="8"/>
      <c r="M169" s="1">
        <f>C169/0.62137</f>
        <v>68.88005536153982</v>
      </c>
    </row>
    <row r="170" spans="1:13" ht="37.5" customHeight="1">
      <c r="A170" s="1">
        <f>A169+G169</f>
        <v>279.4</v>
      </c>
      <c r="C170" s="1">
        <f>SUM(G169)+C169</f>
        <v>49.50000000000001</v>
      </c>
      <c r="E170" s="7" t="s">
        <v>14</v>
      </c>
      <c r="G170" s="1">
        <v>1.8</v>
      </c>
      <c r="J170" s="2" t="s">
        <v>156</v>
      </c>
      <c r="K170" s="1">
        <f>A170/0.62137</f>
        <v>449.65157635547246</v>
      </c>
      <c r="L170" s="8"/>
      <c r="M170" s="1">
        <f>C170/0.62137</f>
        <v>79.662680850379</v>
      </c>
    </row>
    <row r="171" spans="1:13" ht="37.5" customHeight="1">
      <c r="A171" s="1">
        <f>A170+G170</f>
        <v>281.2</v>
      </c>
      <c r="C171" s="1">
        <f>SUM(G170)+C170</f>
        <v>51.300000000000004</v>
      </c>
      <c r="E171" s="2" t="s">
        <v>19</v>
      </c>
      <c r="G171" s="1">
        <v>1.1</v>
      </c>
      <c r="I171" s="3" t="s">
        <v>15</v>
      </c>
      <c r="J171" s="2" t="s">
        <v>157</v>
      </c>
      <c r="K171" s="1">
        <f>A171/0.62137</f>
        <v>452.5484011136681</v>
      </c>
      <c r="L171" s="8"/>
      <c r="M171" s="1">
        <f>C171/0.62137</f>
        <v>82.5595056085746</v>
      </c>
    </row>
    <row r="172" spans="1:13" ht="37.5" customHeight="1">
      <c r="A172" s="1">
        <f>A171+G171</f>
        <v>282.3</v>
      </c>
      <c r="C172" s="1">
        <f>SUM(G171)+C171</f>
        <v>52.400000000000006</v>
      </c>
      <c r="E172" s="7" t="s">
        <v>14</v>
      </c>
      <c r="G172" s="1">
        <v>0.30000000000000004</v>
      </c>
      <c r="I172" s="3" t="s">
        <v>15</v>
      </c>
      <c r="J172" s="2" t="s">
        <v>158</v>
      </c>
      <c r="K172" s="1">
        <f>A172/0.62137</f>
        <v>454.3186829103432</v>
      </c>
      <c r="L172" s="8"/>
      <c r="M172" s="1">
        <f>C172/0.62137</f>
        <v>84.32978740524969</v>
      </c>
    </row>
    <row r="173" spans="1:13" ht="37.5" customHeight="1">
      <c r="A173" s="1">
        <f>A172+G172</f>
        <v>282.6</v>
      </c>
      <c r="C173" s="1">
        <f>SUM(G172)+C172</f>
        <v>52.7</v>
      </c>
      <c r="G173" s="2"/>
      <c r="J173" s="2" t="s">
        <v>159</v>
      </c>
      <c r="K173" s="1">
        <f>A173/0.62137</f>
        <v>454.8014870367092</v>
      </c>
      <c r="L173" s="8"/>
      <c r="M173" s="1">
        <f>C173/0.62137</f>
        <v>84.81259153161561</v>
      </c>
    </row>
    <row r="174" spans="1:22" ht="28.5" customHeight="1">
      <c r="A174" s="9"/>
      <c r="C174" s="9"/>
      <c r="E174" s="5" t="s">
        <v>43</v>
      </c>
      <c r="G174" s="9"/>
      <c r="J174" s="10" t="s">
        <v>160</v>
      </c>
      <c r="K174" s="1"/>
      <c r="L174" s="8"/>
      <c r="M174" s="1"/>
      <c r="N174" s="8"/>
      <c r="O174" s="7"/>
      <c r="P174" s="7"/>
      <c r="Q174" s="7"/>
      <c r="R174" s="7"/>
      <c r="S174" s="7"/>
      <c r="T174" s="7"/>
      <c r="U174" s="7"/>
      <c r="V174" s="7"/>
    </row>
    <row r="175" spans="1:22" ht="28.5" customHeight="1">
      <c r="A175" s="9"/>
      <c r="C175" s="9"/>
      <c r="E175" s="5" t="s">
        <v>45</v>
      </c>
      <c r="G175" s="9"/>
      <c r="J175" s="10" t="s">
        <v>161</v>
      </c>
      <c r="K175" s="1"/>
      <c r="L175" s="8"/>
      <c r="M175" s="1"/>
      <c r="N175" s="8"/>
      <c r="O175" s="7"/>
      <c r="P175" s="7"/>
      <c r="Q175" s="7"/>
      <c r="R175" s="7"/>
      <c r="S175" s="7"/>
      <c r="T175" s="7"/>
      <c r="U175" s="7"/>
      <c r="V175" s="7"/>
    </row>
    <row r="176" spans="1:22" ht="38.25">
      <c r="A176" s="9"/>
      <c r="C176" s="9"/>
      <c r="D176" s="15" t="s">
        <v>162</v>
      </c>
      <c r="E176" s="5"/>
      <c r="G176" s="9"/>
      <c r="J176" s="10"/>
      <c r="K176" s="1"/>
      <c r="L176" s="8"/>
      <c r="M176" s="1"/>
      <c r="N176" s="8"/>
      <c r="O176" s="7"/>
      <c r="P176" s="7"/>
      <c r="Q176" s="7"/>
      <c r="R176" s="7"/>
      <c r="S176" s="7"/>
      <c r="T176" s="7"/>
      <c r="U176" s="7"/>
      <c r="V176" s="7"/>
    </row>
    <row r="177" ht="37.5" customHeight="1">
      <c r="J177" s="5">
        <v>7</v>
      </c>
    </row>
    <row r="178" spans="1:21" ht="28.5" customHeight="1">
      <c r="A178" s="6" t="s">
        <v>3</v>
      </c>
      <c r="C178" s="1"/>
      <c r="E178" s="7"/>
      <c r="J178" s="5" t="s">
        <v>163</v>
      </c>
      <c r="K178" s="1"/>
      <c r="L178" s="8"/>
      <c r="M178" s="1"/>
      <c r="N178" s="8"/>
      <c r="O178" s="7"/>
      <c r="P178" s="7"/>
      <c r="Q178" s="7"/>
      <c r="R178" s="7"/>
      <c r="S178" s="7"/>
      <c r="T178" s="7"/>
      <c r="U178" s="7"/>
    </row>
    <row r="179" spans="1:14" ht="7.5" customHeight="1">
      <c r="A179" s="9"/>
      <c r="C179" s="9"/>
      <c r="E179" s="10"/>
      <c r="F179" s="11"/>
      <c r="G179" s="9"/>
      <c r="H179" s="7"/>
      <c r="J179" s="10"/>
      <c r="K179" s="1"/>
      <c r="L179" s="8"/>
      <c r="M179" s="1"/>
      <c r="N179" s="8"/>
    </row>
    <row r="180" spans="1:14" ht="26.25" customHeight="1">
      <c r="A180" s="9" t="s">
        <v>5</v>
      </c>
      <c r="B180" s="7"/>
      <c r="C180" s="6" t="s">
        <v>6</v>
      </c>
      <c r="D180" s="7"/>
      <c r="E180" s="10" t="s">
        <v>7</v>
      </c>
      <c r="F180" s="7"/>
      <c r="G180" s="12" t="s">
        <v>8</v>
      </c>
      <c r="H180" s="7"/>
      <c r="J180" s="10" t="s">
        <v>9</v>
      </c>
      <c r="K180" s="6" t="s">
        <v>10</v>
      </c>
      <c r="L180" s="13"/>
      <c r="M180" s="6" t="s">
        <v>6</v>
      </c>
      <c r="N180" s="13"/>
    </row>
    <row r="181" spans="1:14" ht="6.75" customHeight="1">
      <c r="A181" s="9"/>
      <c r="C181" s="9"/>
      <c r="E181" s="10"/>
      <c r="F181" s="11"/>
      <c r="G181" s="9"/>
      <c r="H181" s="7"/>
      <c r="J181" s="10"/>
      <c r="K181" s="1"/>
      <c r="L181" s="8"/>
      <c r="M181" s="1"/>
      <c r="N181" s="8"/>
    </row>
    <row r="182" spans="1:13" ht="37.5" customHeight="1">
      <c r="A182" s="1">
        <f>A173</f>
        <v>282.6</v>
      </c>
      <c r="C182" s="1">
        <v>0</v>
      </c>
      <c r="E182" s="7" t="s">
        <v>14</v>
      </c>
      <c r="G182" s="1">
        <v>0.9</v>
      </c>
      <c r="J182" s="2" t="s">
        <v>158</v>
      </c>
      <c r="K182" s="1">
        <f>A182/0.62137</f>
        <v>454.8014870367092</v>
      </c>
      <c r="L182" s="8"/>
      <c r="M182" s="1">
        <f>C182/0.62137</f>
        <v>0</v>
      </c>
    </row>
    <row r="183" spans="1:13" ht="37.5" customHeight="1">
      <c r="A183" s="1">
        <f>A182+G182</f>
        <v>283.5</v>
      </c>
      <c r="C183" s="1">
        <f>SUM(G182)+C182</f>
        <v>0.9</v>
      </c>
      <c r="E183" s="2" t="s">
        <v>19</v>
      </c>
      <c r="G183" s="1">
        <v>1.1</v>
      </c>
      <c r="I183" s="3" t="s">
        <v>17</v>
      </c>
      <c r="J183" s="2" t="s">
        <v>164</v>
      </c>
      <c r="K183" s="1">
        <f>A183/0.62137</f>
        <v>456.24989941580696</v>
      </c>
      <c r="L183" s="8"/>
      <c r="M183" s="1">
        <f>C183/0.62137</f>
        <v>1.4484123790977999</v>
      </c>
    </row>
    <row r="184" spans="1:13" ht="37.5" customHeight="1">
      <c r="A184" s="1">
        <f>A183+G183</f>
        <v>284.6</v>
      </c>
      <c r="C184" s="1">
        <f>SUM(G183)+C183</f>
        <v>2</v>
      </c>
      <c r="E184" s="7" t="s">
        <v>14</v>
      </c>
      <c r="G184" s="1">
        <v>4.6</v>
      </c>
      <c r="I184" s="3" t="s">
        <v>17</v>
      </c>
      <c r="J184" s="2" t="s">
        <v>165</v>
      </c>
      <c r="K184" s="1">
        <f>A184/0.62137</f>
        <v>458.02018121248204</v>
      </c>
      <c r="L184" s="8"/>
      <c r="M184" s="1">
        <f>C184/0.62137</f>
        <v>3.2186941757728884</v>
      </c>
    </row>
    <row r="185" spans="3:13" ht="37.5" customHeight="1">
      <c r="C185" s="1"/>
      <c r="D185" s="2" t="s">
        <v>166</v>
      </c>
      <c r="I185" s="3" t="s">
        <v>17</v>
      </c>
      <c r="K185" s="1"/>
      <c r="L185" s="8"/>
      <c r="M185" s="1"/>
    </row>
    <row r="186" spans="1:13" ht="37.5" customHeight="1">
      <c r="A186" s="1">
        <f>A184+G184</f>
        <v>289.20000000000005</v>
      </c>
      <c r="C186" s="1">
        <f>SUM(G184)+C184</f>
        <v>6.6</v>
      </c>
      <c r="E186" s="5" t="s">
        <v>26</v>
      </c>
      <c r="G186" s="1">
        <v>0.6000000000000001</v>
      </c>
      <c r="J186" s="2" t="s">
        <v>167</v>
      </c>
      <c r="K186" s="1">
        <f>A186/0.62137</f>
        <v>465.42317781675973</v>
      </c>
      <c r="L186" s="8"/>
      <c r="M186" s="1">
        <f>C186/0.62137</f>
        <v>10.621690780050532</v>
      </c>
    </row>
    <row r="187" spans="1:13" ht="37.5" customHeight="1">
      <c r="A187" s="1">
        <f>A186+G186</f>
        <v>289.80000000000007</v>
      </c>
      <c r="C187" s="1">
        <f>SUM(G186)+C186</f>
        <v>7.199999999999999</v>
      </c>
      <c r="E187" s="7" t="s">
        <v>14</v>
      </c>
      <c r="G187" s="1">
        <v>0.1</v>
      </c>
      <c r="I187" s="3" t="s">
        <v>15</v>
      </c>
      <c r="J187" s="2" t="s">
        <v>168</v>
      </c>
      <c r="K187" s="1">
        <f>A187/0.62137</f>
        <v>466.38878606949163</v>
      </c>
      <c r="L187" s="8"/>
      <c r="M187" s="1">
        <f>C187/0.62137</f>
        <v>11.587299032782397</v>
      </c>
    </row>
    <row r="188" spans="1:13" ht="37.5" customHeight="1">
      <c r="A188" s="1">
        <f>A187+G187</f>
        <v>289.9000000000001</v>
      </c>
      <c r="C188" s="1">
        <f>SUM(G187)+C187</f>
        <v>7.299999999999999</v>
      </c>
      <c r="E188" s="2" t="s">
        <v>19</v>
      </c>
      <c r="G188" s="1">
        <v>0.1</v>
      </c>
      <c r="J188" s="2" t="s">
        <v>169</v>
      </c>
      <c r="K188" s="1">
        <f>A188/0.62137</f>
        <v>466.54972077828035</v>
      </c>
      <c r="L188" s="8"/>
      <c r="M188" s="1">
        <f>C188/0.62137</f>
        <v>11.748233741571042</v>
      </c>
    </row>
    <row r="189" spans="1:13" ht="37.5" customHeight="1">
      <c r="A189" s="1">
        <f>A188+G188</f>
        <v>290.0000000000001</v>
      </c>
      <c r="C189" s="1">
        <f>SUM(G188)+C188</f>
        <v>7.399999999999999</v>
      </c>
      <c r="E189" s="7" t="s">
        <v>14</v>
      </c>
      <c r="G189" s="1">
        <v>0.1</v>
      </c>
      <c r="I189" s="3" t="s">
        <v>15</v>
      </c>
      <c r="J189" s="2" t="s">
        <v>170</v>
      </c>
      <c r="K189" s="1">
        <f>A189/0.62137</f>
        <v>466.710655487069</v>
      </c>
      <c r="L189" s="8"/>
      <c r="M189" s="1">
        <f>C189/0.62137</f>
        <v>11.909168450359685</v>
      </c>
    </row>
    <row r="190" spans="1:13" ht="37.5" customHeight="1">
      <c r="A190" s="1">
        <f>A189+G189</f>
        <v>290.10000000000014</v>
      </c>
      <c r="C190" s="1">
        <f>SUM(G189)+C189</f>
        <v>7.499999999999998</v>
      </c>
      <c r="E190" s="2" t="s">
        <v>19</v>
      </c>
      <c r="G190" s="1">
        <v>2.5</v>
      </c>
      <c r="J190" s="2" t="s">
        <v>171</v>
      </c>
      <c r="K190" s="1">
        <f>A190/0.62137</f>
        <v>466.8715901958577</v>
      </c>
      <c r="L190" s="8"/>
      <c r="M190" s="1">
        <f>C190/0.62137</f>
        <v>12.07010315914833</v>
      </c>
    </row>
    <row r="191" spans="1:13" ht="37.5" customHeight="1">
      <c r="A191" s="1">
        <f>A190+G190</f>
        <v>292.60000000000014</v>
      </c>
      <c r="C191" s="1">
        <f>SUM(G190)+C190</f>
        <v>9.999999999999998</v>
      </c>
      <c r="E191" s="7" t="s">
        <v>14</v>
      </c>
      <c r="G191" s="1">
        <v>6.7</v>
      </c>
      <c r="I191" s="3" t="s">
        <v>15</v>
      </c>
      <c r="J191" s="2" t="s">
        <v>172</v>
      </c>
      <c r="K191" s="1">
        <f>A191/0.62137</f>
        <v>470.8949579155738</v>
      </c>
      <c r="L191" s="8"/>
      <c r="M191" s="1">
        <f>C191/0.62137</f>
        <v>16.09347087886444</v>
      </c>
    </row>
    <row r="192" spans="3:13" ht="37.5" customHeight="1">
      <c r="C192" s="1"/>
      <c r="D192" s="2" t="s">
        <v>173</v>
      </c>
      <c r="E192" s="7"/>
      <c r="I192" s="3" t="s">
        <v>17</v>
      </c>
      <c r="K192" s="1"/>
      <c r="L192" s="8"/>
      <c r="M192" s="1"/>
    </row>
    <row r="193" spans="3:13" ht="37.5" customHeight="1">
      <c r="C193" s="1"/>
      <c r="E193" s="7"/>
      <c r="K193" s="1"/>
      <c r="L193" s="8"/>
      <c r="M193" s="1"/>
    </row>
    <row r="194" spans="3:13" ht="37.5" customHeight="1">
      <c r="C194" s="1"/>
      <c r="E194" s="7"/>
      <c r="K194" s="1"/>
      <c r="L194" s="8"/>
      <c r="M194" s="1"/>
    </row>
    <row r="195" spans="1:13" ht="37.5" customHeight="1">
      <c r="A195" s="1">
        <f>A191+G191</f>
        <v>299.3000000000001</v>
      </c>
      <c r="C195" s="1">
        <f>SUM(G191)+C191</f>
        <v>16.7</v>
      </c>
      <c r="E195" s="2" t="s">
        <v>19</v>
      </c>
      <c r="G195" s="1">
        <v>7.1</v>
      </c>
      <c r="I195" s="3" t="s">
        <v>15</v>
      </c>
      <c r="J195" s="2" t="s">
        <v>174</v>
      </c>
      <c r="K195" s="1">
        <f>A195/0.62137</f>
        <v>481.677583404413</v>
      </c>
      <c r="L195" s="8"/>
      <c r="M195" s="1">
        <f>C195/0.62137</f>
        <v>26.876096367703617</v>
      </c>
    </row>
    <row r="196" spans="2:13" ht="37.5" customHeight="1">
      <c r="B196" s="2" t="s">
        <v>175</v>
      </c>
      <c r="C196" s="1"/>
      <c r="D196"/>
      <c r="K196" s="1"/>
      <c r="L196" s="8"/>
      <c r="M196" s="1"/>
    </row>
    <row r="197" spans="1:13" ht="37.5" customHeight="1">
      <c r="A197" s="1">
        <f>A195+G195</f>
        <v>306.40000000000015</v>
      </c>
      <c r="C197" s="1">
        <f>SUM(G195)+C195</f>
        <v>23.799999999999997</v>
      </c>
      <c r="E197" s="7" t="s">
        <v>96</v>
      </c>
      <c r="G197" s="1">
        <v>0.2</v>
      </c>
      <c r="J197" s="2" t="s">
        <v>174</v>
      </c>
      <c r="K197" s="1">
        <f>A197/0.62137</f>
        <v>493.10394772840675</v>
      </c>
      <c r="L197" s="8"/>
      <c r="M197" s="1">
        <f>C197/0.62137</f>
        <v>38.30246069169737</v>
      </c>
    </row>
    <row r="198" spans="1:13" ht="37.5" customHeight="1">
      <c r="A198" s="1">
        <f>A197+G197</f>
        <v>306.60000000000014</v>
      </c>
      <c r="C198" s="1">
        <f>SUM(G197)+C197</f>
        <v>23.999999999999996</v>
      </c>
      <c r="E198" s="5" t="s">
        <v>70</v>
      </c>
      <c r="G198" s="1">
        <v>25.4</v>
      </c>
      <c r="J198" s="2" t="s">
        <v>174</v>
      </c>
      <c r="K198" s="1">
        <f>A198/0.62137</f>
        <v>493.425817145984</v>
      </c>
      <c r="L198" s="8"/>
      <c r="M198" s="1">
        <f>C198/0.62137</f>
        <v>38.62433010927466</v>
      </c>
    </row>
    <row r="199" spans="1:13" ht="37.5" customHeight="1">
      <c r="A199" s="1">
        <f>A198+G198</f>
        <v>332.0000000000001</v>
      </c>
      <c r="C199" s="1">
        <f>SUM(G198)+C198</f>
        <v>49.39999999999999</v>
      </c>
      <c r="E199" s="7" t="s">
        <v>96</v>
      </c>
      <c r="G199" s="1">
        <v>8.9</v>
      </c>
      <c r="J199" s="2" t="s">
        <v>176</v>
      </c>
      <c r="K199" s="1">
        <f>A199/0.62137</f>
        <v>534.3032331782997</v>
      </c>
      <c r="L199" s="8"/>
      <c r="M199" s="1">
        <f>C199/0.62137</f>
        <v>79.50174614159033</v>
      </c>
    </row>
    <row r="200" spans="3:13" ht="37.5" customHeight="1">
      <c r="C200" s="1"/>
      <c r="E200" s="7"/>
      <c r="J200" s="2" t="s">
        <v>177</v>
      </c>
      <c r="K200" s="1"/>
      <c r="L200" s="8"/>
      <c r="M200" s="1"/>
    </row>
    <row r="201" spans="1:13" ht="36.75" customHeight="1">
      <c r="A201" s="1">
        <f>A199+G199</f>
        <v>340.9000000000001</v>
      </c>
      <c r="C201" s="1">
        <f>SUM(G199)+C199</f>
        <v>58.29999999999999</v>
      </c>
      <c r="E201" s="7" t="s">
        <v>14</v>
      </c>
      <c r="G201" s="1">
        <v>18.4</v>
      </c>
      <c r="I201" s="3" t="s">
        <v>15</v>
      </c>
      <c r="J201" s="2" t="s">
        <v>178</v>
      </c>
      <c r="K201" s="1">
        <f>A201/0.62137</f>
        <v>548.626422260489</v>
      </c>
      <c r="L201" s="8"/>
      <c r="M201" s="1">
        <f>C201/0.62137</f>
        <v>93.82493522377969</v>
      </c>
    </row>
    <row r="202" spans="2:13" ht="36.75" customHeight="1">
      <c r="B202" s="2" t="s">
        <v>179</v>
      </c>
      <c r="C202" s="1"/>
      <c r="D202"/>
      <c r="E202" s="7"/>
      <c r="K202" s="1"/>
      <c r="L202" s="8"/>
      <c r="M202" s="1"/>
    </row>
    <row r="203" spans="1:13" ht="37.5" customHeight="1">
      <c r="A203" s="1">
        <f>A201+G201</f>
        <v>359.30000000000007</v>
      </c>
      <c r="C203" s="1">
        <f>SUM(G201)+C201</f>
        <v>76.69999999999999</v>
      </c>
      <c r="E203" s="2" t="s">
        <v>19</v>
      </c>
      <c r="G203" s="1">
        <v>1.1</v>
      </c>
      <c r="J203" s="2" t="s">
        <v>180</v>
      </c>
      <c r="K203" s="1">
        <f>A203/0.62137</f>
        <v>578.2384086775995</v>
      </c>
      <c r="L203" s="8"/>
      <c r="M203" s="1">
        <f>C203/0.62137</f>
        <v>123.43692164089026</v>
      </c>
    </row>
    <row r="204" spans="1:13" ht="37.5" customHeight="1">
      <c r="A204" s="1">
        <f>A203+G203</f>
        <v>360.4000000000001</v>
      </c>
      <c r="C204" s="1">
        <f>SUM(G203)+C203</f>
        <v>77.79999999999998</v>
      </c>
      <c r="E204" s="7" t="s">
        <v>181</v>
      </c>
      <c r="G204" s="1">
        <v>0.4</v>
      </c>
      <c r="J204" s="2" t="s">
        <v>182</v>
      </c>
      <c r="K204" s="1">
        <f>A204/0.62137</f>
        <v>580.0086904742747</v>
      </c>
      <c r="L204" s="8"/>
      <c r="M204" s="1">
        <f>C204/0.62137</f>
        <v>125.20720343756534</v>
      </c>
    </row>
    <row r="205" spans="1:13" ht="37.5" customHeight="1">
      <c r="A205" s="1">
        <f>A204+G204</f>
        <v>360.80000000000007</v>
      </c>
      <c r="C205" s="1">
        <f>SUM(G204)+C204</f>
        <v>78.19999999999999</v>
      </c>
      <c r="E205" s="7"/>
      <c r="J205" s="2" t="s">
        <v>183</v>
      </c>
      <c r="K205" s="1">
        <f>A205/0.62137</f>
        <v>580.6524293094292</v>
      </c>
      <c r="L205" s="8"/>
      <c r="M205" s="1">
        <f>C205/0.62137</f>
        <v>125.85094227271992</v>
      </c>
    </row>
    <row r="206" spans="1:13" ht="37.5" customHeight="1">
      <c r="A206" s="1">
        <f>A205+G205</f>
        <v>360.80000000000007</v>
      </c>
      <c r="C206" s="1">
        <f>SUM(G205)+C205</f>
        <v>78.19999999999999</v>
      </c>
      <c r="E206" s="7"/>
      <c r="F206" s="2" t="s">
        <v>184</v>
      </c>
      <c r="K206" s="1">
        <f>A206/0.62137</f>
        <v>580.6524293094292</v>
      </c>
      <c r="L206" s="8"/>
      <c r="M206" s="1">
        <f>C206/0.62137</f>
        <v>125.85094227271992</v>
      </c>
    </row>
    <row r="207" spans="1:13" ht="37.5" customHeight="1">
      <c r="A207" s="1">
        <f>A206+G206</f>
        <v>360.80000000000007</v>
      </c>
      <c r="C207" s="1">
        <f>SUM(G206)+C206</f>
        <v>78.19999999999999</v>
      </c>
      <c r="E207" s="7"/>
      <c r="J207" s="2" t="s">
        <v>185</v>
      </c>
      <c r="K207" s="1">
        <f>A207/0.62137</f>
        <v>580.6524293094292</v>
      </c>
      <c r="L207" s="8"/>
      <c r="M207" s="1">
        <f>C207/0.62137</f>
        <v>125.85094227271992</v>
      </c>
    </row>
    <row r="208" spans="1:22" ht="28.5" customHeight="1">
      <c r="A208" s="9"/>
      <c r="C208" s="9"/>
      <c r="E208" s="5" t="s">
        <v>43</v>
      </c>
      <c r="G208" s="9"/>
      <c r="J208" s="10" t="s">
        <v>186</v>
      </c>
      <c r="K208" s="1"/>
      <c r="L208" s="8"/>
      <c r="M208" s="1"/>
      <c r="N208" s="8"/>
      <c r="O208" s="7"/>
      <c r="P208" s="7"/>
      <c r="Q208" s="7"/>
      <c r="R208" s="7"/>
      <c r="S208" s="7"/>
      <c r="T208" s="7"/>
      <c r="U208" s="7"/>
      <c r="V208" s="7"/>
    </row>
    <row r="209" spans="1:22" ht="28.5" customHeight="1">
      <c r="A209" s="9"/>
      <c r="C209" s="9"/>
      <c r="E209" s="5" t="s">
        <v>45</v>
      </c>
      <c r="G209" s="9"/>
      <c r="J209" s="10" t="s">
        <v>187</v>
      </c>
      <c r="K209" s="1"/>
      <c r="L209" s="8"/>
      <c r="M209" s="1"/>
      <c r="N209" s="8"/>
      <c r="O209" s="7"/>
      <c r="P209" s="7"/>
      <c r="Q209" s="7"/>
      <c r="R209" s="7"/>
      <c r="S209" s="7"/>
      <c r="T209" s="7"/>
      <c r="U209" s="7"/>
      <c r="V209" s="7"/>
    </row>
    <row r="210" ht="37.5" customHeight="1">
      <c r="J210" s="5">
        <v>8</v>
      </c>
    </row>
    <row r="211" spans="1:21" ht="28.5" customHeight="1">
      <c r="A211" s="6" t="s">
        <v>3</v>
      </c>
      <c r="C211" s="1"/>
      <c r="E211" s="7"/>
      <c r="J211" s="5" t="s">
        <v>188</v>
      </c>
      <c r="K211" s="1"/>
      <c r="L211" s="8"/>
      <c r="M211" s="1"/>
      <c r="N211" s="8"/>
      <c r="O211" s="7"/>
      <c r="P211" s="7"/>
      <c r="Q211" s="7"/>
      <c r="R211" s="7"/>
      <c r="S211" s="7"/>
      <c r="T211" s="7"/>
      <c r="U211" s="7"/>
    </row>
    <row r="212" spans="1:14" ht="7.5" customHeight="1">
      <c r="A212" s="9"/>
      <c r="C212" s="9"/>
      <c r="E212" s="10"/>
      <c r="F212" s="11"/>
      <c r="G212" s="9"/>
      <c r="H212" s="7"/>
      <c r="J212" s="10"/>
      <c r="K212" s="1"/>
      <c r="L212" s="8"/>
      <c r="M212" s="1"/>
      <c r="N212" s="8"/>
    </row>
    <row r="213" spans="1:14" ht="26.25" customHeight="1">
      <c r="A213" s="9" t="s">
        <v>5</v>
      </c>
      <c r="B213" s="7"/>
      <c r="C213" s="6" t="s">
        <v>6</v>
      </c>
      <c r="D213" s="7"/>
      <c r="E213" s="10" t="s">
        <v>7</v>
      </c>
      <c r="F213" s="7"/>
      <c r="G213" s="12" t="s">
        <v>8</v>
      </c>
      <c r="H213" s="7"/>
      <c r="J213" s="10" t="s">
        <v>9</v>
      </c>
      <c r="K213" s="6" t="s">
        <v>10</v>
      </c>
      <c r="L213" s="13"/>
      <c r="M213" s="6" t="s">
        <v>6</v>
      </c>
      <c r="N213" s="13"/>
    </row>
    <row r="214" spans="1:14" ht="6.75" customHeight="1">
      <c r="A214" s="9"/>
      <c r="C214" s="9"/>
      <c r="E214" s="10"/>
      <c r="F214" s="11"/>
      <c r="G214" s="9"/>
      <c r="H214" s="7"/>
      <c r="J214" s="10"/>
      <c r="K214" s="1"/>
      <c r="L214" s="8"/>
      <c r="M214" s="1"/>
      <c r="N214" s="8"/>
    </row>
    <row r="215" spans="1:13" ht="37.5" customHeight="1">
      <c r="A215" s="1">
        <f>A207</f>
        <v>360.80000000000007</v>
      </c>
      <c r="C215" s="1">
        <v>0</v>
      </c>
      <c r="F215" s="15" t="s">
        <v>189</v>
      </c>
      <c r="K215" s="1">
        <f>A215/0.62137</f>
        <v>580.6524293094292</v>
      </c>
      <c r="L215" s="8"/>
      <c r="M215" s="1">
        <f>C215/0.62137</f>
        <v>0</v>
      </c>
    </row>
    <row r="216" spans="1:13" ht="37.5" customHeight="1">
      <c r="A216" s="1">
        <f>A215+G215</f>
        <v>360.80000000000007</v>
      </c>
      <c r="C216" s="1">
        <f>SUM(G215)+C215</f>
        <v>0</v>
      </c>
      <c r="E216" s="7"/>
      <c r="G216" s="1">
        <v>0.4</v>
      </c>
      <c r="J216" s="2" t="s">
        <v>190</v>
      </c>
      <c r="K216" s="1">
        <f>A216/0.62137</f>
        <v>580.6524293094292</v>
      </c>
      <c r="L216" s="8"/>
      <c r="M216" s="1">
        <f>C216/0.62137</f>
        <v>0</v>
      </c>
    </row>
    <row r="217" spans="1:13" ht="37.5" customHeight="1">
      <c r="A217" s="1">
        <f>A216+G216</f>
        <v>361.20000000000005</v>
      </c>
      <c r="C217" s="1">
        <f>SUM(G216)+C216</f>
        <v>0.4</v>
      </c>
      <c r="E217" s="7" t="s">
        <v>181</v>
      </c>
      <c r="G217" s="1">
        <v>0.1</v>
      </c>
      <c r="I217" s="3" t="s">
        <v>15</v>
      </c>
      <c r="J217" s="2" t="s">
        <v>191</v>
      </c>
      <c r="K217" s="1">
        <f>A217/0.62137</f>
        <v>581.2961681445837</v>
      </c>
      <c r="L217" s="8"/>
      <c r="M217" s="1">
        <f>C217/0.62137</f>
        <v>0.6437388351545777</v>
      </c>
    </row>
    <row r="218" spans="1:13" ht="37.5" customHeight="1">
      <c r="A218" s="1">
        <f>A217+G217</f>
        <v>361.30000000000007</v>
      </c>
      <c r="C218" s="1">
        <f>SUM(G217)+C217</f>
        <v>0.5</v>
      </c>
      <c r="E218" s="5" t="s">
        <v>70</v>
      </c>
      <c r="G218" s="1">
        <v>0</v>
      </c>
      <c r="J218" s="2" t="s">
        <v>192</v>
      </c>
      <c r="K218" s="1"/>
      <c r="L218" s="8"/>
      <c r="M218" s="1"/>
    </row>
    <row r="219" spans="1:13" ht="37.5" customHeight="1">
      <c r="A219" s="1">
        <f>A218+G218</f>
        <v>361.30000000000007</v>
      </c>
      <c r="C219" s="1">
        <f>SUM(G218)+C218</f>
        <v>0.5</v>
      </c>
      <c r="E219" s="5" t="s">
        <v>70</v>
      </c>
      <c r="G219" s="1">
        <v>1</v>
      </c>
      <c r="J219" s="2" t="s">
        <v>193</v>
      </c>
      <c r="K219" s="1">
        <f>A219/0.62137</f>
        <v>581.4571028533724</v>
      </c>
      <c r="L219" s="8"/>
      <c r="M219" s="1">
        <f>C219/0.62137</f>
        <v>0.8046735439432221</v>
      </c>
    </row>
    <row r="220" spans="1:13" ht="36.75" customHeight="1">
      <c r="A220" s="1">
        <f>A219+G219</f>
        <v>362.30000000000007</v>
      </c>
      <c r="C220" s="1">
        <f>SUM(G219)+C219</f>
        <v>1.5</v>
      </c>
      <c r="E220" s="7" t="s">
        <v>96</v>
      </c>
      <c r="G220" s="1">
        <v>18.3</v>
      </c>
      <c r="I220" s="3" t="s">
        <v>87</v>
      </c>
      <c r="J220" s="2" t="s">
        <v>194</v>
      </c>
      <c r="K220" s="1">
        <f>A220/0.62137</f>
        <v>583.0664499412588</v>
      </c>
      <c r="L220" s="8"/>
      <c r="M220" s="1">
        <f>C220/0.62137</f>
        <v>2.414020631829666</v>
      </c>
    </row>
    <row r="221" spans="1:13" ht="36.75" customHeight="1">
      <c r="A221" s="1">
        <f>A220+G220</f>
        <v>380.6000000000001</v>
      </c>
      <c r="C221" s="1">
        <f>SUM(G220)+C220</f>
        <v>19.8</v>
      </c>
      <c r="E221" s="2" t="s">
        <v>19</v>
      </c>
      <c r="G221" s="1">
        <v>8.6</v>
      </c>
      <c r="I221" s="3" t="s">
        <v>15</v>
      </c>
      <c r="J221" s="2" t="s">
        <v>195</v>
      </c>
      <c r="K221" s="1">
        <f>A221/0.62137</f>
        <v>612.5175016495808</v>
      </c>
      <c r="L221" s="8"/>
      <c r="M221" s="1">
        <f>C221/0.62137</f>
        <v>31.865072340151595</v>
      </c>
    </row>
    <row r="222" spans="3:13" ht="36.75" customHeight="1">
      <c r="C222" s="1"/>
      <c r="D222" s="2" t="s">
        <v>196</v>
      </c>
      <c r="K222" s="1"/>
      <c r="L222" s="8"/>
      <c r="M222" s="1"/>
    </row>
    <row r="223" spans="1:13" ht="36.75" customHeight="1">
      <c r="A223" s="1">
        <f>A221+G221</f>
        <v>389.2000000000001</v>
      </c>
      <c r="C223" s="1">
        <f>SUM(G221)+C221</f>
        <v>28.4</v>
      </c>
      <c r="E223" s="7" t="s">
        <v>14</v>
      </c>
      <c r="G223" s="1">
        <v>0.4</v>
      </c>
      <c r="J223" s="2" t="s">
        <v>197</v>
      </c>
      <c r="K223" s="1">
        <f>A223/0.62137</f>
        <v>626.3578866054042</v>
      </c>
      <c r="L223" s="8"/>
      <c r="M223" s="1">
        <f>C223/0.62137</f>
        <v>45.705457295975016</v>
      </c>
    </row>
    <row r="224" spans="1:13" ht="37.5" customHeight="1">
      <c r="A224" s="1">
        <f>A223+G223</f>
        <v>389.6000000000001</v>
      </c>
      <c r="C224" s="1">
        <f>SUM(G223)+C223</f>
        <v>28.799999999999997</v>
      </c>
      <c r="E224" s="7" t="s">
        <v>14</v>
      </c>
      <c r="G224" s="1">
        <v>2.8</v>
      </c>
      <c r="I224" s="3" t="s">
        <v>15</v>
      </c>
      <c r="J224" s="2" t="s">
        <v>198</v>
      </c>
      <c r="K224" s="1">
        <f>A224/0.62137</f>
        <v>627.0016254405588</v>
      </c>
      <c r="L224" s="8"/>
      <c r="M224" s="1">
        <f>C224/0.62137</f>
        <v>46.34919613112959</v>
      </c>
    </row>
    <row r="225" spans="1:13" ht="36.75" customHeight="1">
      <c r="A225" s="1">
        <f>A224+G224</f>
        <v>392.4000000000001</v>
      </c>
      <c r="C225" s="1">
        <f>SUM(G224)+C224</f>
        <v>31.599999999999998</v>
      </c>
      <c r="E225" s="2" t="s">
        <v>19</v>
      </c>
      <c r="G225" s="9">
        <v>6.5</v>
      </c>
      <c r="I225" s="3" t="s">
        <v>15</v>
      </c>
      <c r="J225" s="2" t="s">
        <v>199</v>
      </c>
      <c r="K225" s="1">
        <f>A225/0.62137</f>
        <v>631.5077972866409</v>
      </c>
      <c r="L225" s="8"/>
      <c r="M225" s="1">
        <f>C225/0.62137</f>
        <v>50.855367977211635</v>
      </c>
    </row>
    <row r="226" spans="1:13" ht="36.75" customHeight="1">
      <c r="A226" s="1">
        <f>A225+G225</f>
        <v>398.9000000000001</v>
      </c>
      <c r="C226" s="1">
        <f>SUM(G225)+C225</f>
        <v>38.099999999999994</v>
      </c>
      <c r="E226" s="2" t="s">
        <v>19</v>
      </c>
      <c r="G226" s="9">
        <v>3.2</v>
      </c>
      <c r="J226" s="2" t="s">
        <v>200</v>
      </c>
      <c r="K226" s="1">
        <f>A226/0.62137</f>
        <v>641.9685533579028</v>
      </c>
      <c r="L226" s="8"/>
      <c r="M226" s="1">
        <f>C226/0.62137</f>
        <v>61.31612404847352</v>
      </c>
    </row>
    <row r="227" spans="3:13" ht="36.75" customHeight="1">
      <c r="C227" s="1"/>
      <c r="D227" s="2" t="s">
        <v>201</v>
      </c>
      <c r="G227" s="9"/>
      <c r="I227" s="3" t="s">
        <v>15</v>
      </c>
      <c r="K227" s="1"/>
      <c r="L227" s="8"/>
      <c r="M227" s="1"/>
    </row>
    <row r="228" spans="1:13" ht="36.75" customHeight="1">
      <c r="A228" s="1">
        <f>A226+G226</f>
        <v>402.1000000000001</v>
      </c>
      <c r="C228" s="1">
        <f>SUM(G226)+C226</f>
        <v>41.3</v>
      </c>
      <c r="E228" s="7" t="s">
        <v>14</v>
      </c>
      <c r="G228" s="9">
        <v>3.7</v>
      </c>
      <c r="J228" s="2" t="s">
        <v>202</v>
      </c>
      <c r="K228" s="1">
        <f>A228/0.62137</f>
        <v>647.1184640391393</v>
      </c>
      <c r="L228" s="8"/>
      <c r="M228" s="1">
        <f>C228/0.62137</f>
        <v>66.46603472971015</v>
      </c>
    </row>
    <row r="229" spans="1:13" ht="36.75" customHeight="1">
      <c r="A229" s="1">
        <f>A228+G228</f>
        <v>405.80000000000007</v>
      </c>
      <c r="C229" s="1">
        <f>SUM(G228)+C228</f>
        <v>45</v>
      </c>
      <c r="E229" s="2" t="s">
        <v>19</v>
      </c>
      <c r="G229" s="9">
        <v>1.5</v>
      </c>
      <c r="I229" s="3" t="s">
        <v>15</v>
      </c>
      <c r="J229" s="2" t="s">
        <v>203</v>
      </c>
      <c r="K229" s="1">
        <f>A229/0.62137</f>
        <v>653.0730482643191</v>
      </c>
      <c r="L229" s="8"/>
      <c r="M229" s="1">
        <f>C229/0.62137</f>
        <v>72.42061895488999</v>
      </c>
    </row>
    <row r="230" spans="1:13" ht="36.75" customHeight="1">
      <c r="A230" s="1">
        <f>A229+G229</f>
        <v>407.30000000000007</v>
      </c>
      <c r="C230" s="1">
        <f>SUM(G229)+C229</f>
        <v>46.5</v>
      </c>
      <c r="E230" s="7" t="s">
        <v>14</v>
      </c>
      <c r="G230" s="9">
        <v>0.5</v>
      </c>
      <c r="I230" s="3" t="s">
        <v>15</v>
      </c>
      <c r="J230" s="2" t="s">
        <v>204</v>
      </c>
      <c r="K230" s="1">
        <f>A230/0.62137</f>
        <v>655.4870688961488</v>
      </c>
      <c r="L230" s="8"/>
      <c r="M230" s="1">
        <f>C230/0.62137</f>
        <v>74.83463958671966</v>
      </c>
    </row>
    <row r="231" spans="1:13" ht="36.75" customHeight="1">
      <c r="A231" s="1">
        <f>A230+G230</f>
        <v>407.80000000000007</v>
      </c>
      <c r="C231" s="1">
        <f>SUM(G230)+C230</f>
        <v>47</v>
      </c>
      <c r="E231" s="7" t="s">
        <v>14</v>
      </c>
      <c r="G231" s="9">
        <v>1.1</v>
      </c>
      <c r="I231" s="3" t="s">
        <v>15</v>
      </c>
      <c r="J231" s="2" t="s">
        <v>205</v>
      </c>
      <c r="K231" s="1">
        <f>A231/0.62137</f>
        <v>656.2917424400921</v>
      </c>
      <c r="L231" s="8"/>
      <c r="M231" s="1">
        <f>C231/0.62137</f>
        <v>75.63931313066288</v>
      </c>
    </row>
    <row r="232" spans="1:13" ht="36.75" customHeight="1">
      <c r="A232" s="1">
        <f>A231+G231</f>
        <v>408.9000000000001</v>
      </c>
      <c r="C232" s="1">
        <f>SUM(G231)+C231</f>
        <v>48.1</v>
      </c>
      <c r="E232" s="7" t="s">
        <v>14</v>
      </c>
      <c r="G232" s="9">
        <v>0</v>
      </c>
      <c r="I232" s="3" t="s">
        <v>15</v>
      </c>
      <c r="J232" s="2" t="s">
        <v>206</v>
      </c>
      <c r="K232" s="1">
        <f>A232/0.62137</f>
        <v>658.0620242367672</v>
      </c>
      <c r="L232" s="8"/>
      <c r="M232" s="1">
        <f>C232/0.62137</f>
        <v>77.40959492733796</v>
      </c>
    </row>
    <row r="233" spans="1:13" ht="36.75" customHeight="1">
      <c r="A233" s="1">
        <f>A232+G232</f>
        <v>408.9000000000001</v>
      </c>
      <c r="C233" s="1">
        <f>SUM(G232)+C232</f>
        <v>48.1</v>
      </c>
      <c r="E233" s="2" t="s">
        <v>19</v>
      </c>
      <c r="G233" s="9">
        <v>0.1</v>
      </c>
      <c r="J233" s="2" t="s">
        <v>207</v>
      </c>
      <c r="K233" s="1">
        <f>A233/0.62137</f>
        <v>658.0620242367672</v>
      </c>
      <c r="L233" s="8"/>
      <c r="M233" s="1">
        <f>C233/0.62137</f>
        <v>77.40959492733796</v>
      </c>
    </row>
    <row r="234" spans="1:13" ht="37.5" customHeight="1">
      <c r="A234" s="1">
        <f>A233+G233</f>
        <v>409.0000000000001</v>
      </c>
      <c r="C234" s="1">
        <f>SUM(G233)+C233</f>
        <v>48.2</v>
      </c>
      <c r="E234" s="7" t="s">
        <v>14</v>
      </c>
      <c r="G234" s="9"/>
      <c r="J234" s="2" t="s">
        <v>208</v>
      </c>
      <c r="K234" s="1">
        <f>A234/0.62137</f>
        <v>658.2229589455559</v>
      </c>
      <c r="L234" s="8"/>
      <c r="M234" s="1">
        <f>C234/0.62137</f>
        <v>77.57052963612662</v>
      </c>
    </row>
    <row r="235" spans="1:22" ht="28.5" customHeight="1">
      <c r="A235" s="9"/>
      <c r="C235" s="9"/>
      <c r="E235" s="5" t="s">
        <v>43</v>
      </c>
      <c r="G235" s="9"/>
      <c r="J235" s="10" t="s">
        <v>209</v>
      </c>
      <c r="K235" s="1"/>
      <c r="L235" s="8"/>
      <c r="M235" s="1"/>
      <c r="N235" s="8"/>
      <c r="O235" s="7"/>
      <c r="P235" s="7"/>
      <c r="Q235" s="7"/>
      <c r="R235" s="7"/>
      <c r="S235" s="7"/>
      <c r="T235" s="7"/>
      <c r="U235" s="7"/>
      <c r="V235" s="7"/>
    </row>
    <row r="236" spans="1:22" ht="28.5" customHeight="1">
      <c r="A236" s="9"/>
      <c r="C236" s="9"/>
      <c r="E236" s="5" t="s">
        <v>45</v>
      </c>
      <c r="G236" s="9"/>
      <c r="J236" s="10" t="s">
        <v>210</v>
      </c>
      <c r="K236" s="1"/>
      <c r="L236" s="8"/>
      <c r="M236" s="1"/>
      <c r="N236" s="8"/>
      <c r="O236" s="7"/>
      <c r="P236" s="7"/>
      <c r="Q236" s="7"/>
      <c r="R236" s="7"/>
      <c r="S236" s="7"/>
      <c r="T236" s="7"/>
      <c r="U236" s="7"/>
      <c r="V236" s="7"/>
    </row>
    <row r="237" ht="37.5" customHeight="1">
      <c r="J237" s="5">
        <v>9</v>
      </c>
    </row>
    <row r="238" spans="1:21" ht="28.5" customHeight="1">
      <c r="A238" s="6" t="s">
        <v>3</v>
      </c>
      <c r="C238" s="1"/>
      <c r="E238" s="7"/>
      <c r="J238" s="5" t="s">
        <v>211</v>
      </c>
      <c r="K238" s="1"/>
      <c r="L238" s="8"/>
      <c r="M238" s="1"/>
      <c r="N238" s="8"/>
      <c r="O238" s="7"/>
      <c r="P238" s="7"/>
      <c r="Q238" s="7"/>
      <c r="R238" s="7"/>
      <c r="S238" s="7"/>
      <c r="T238" s="7"/>
      <c r="U238" s="7"/>
    </row>
    <row r="239" spans="1:14" ht="7.5" customHeight="1">
      <c r="A239" s="9"/>
      <c r="C239" s="9"/>
      <c r="E239" s="10"/>
      <c r="F239" s="11"/>
      <c r="G239" s="9"/>
      <c r="H239" s="7"/>
      <c r="J239" s="10"/>
      <c r="K239" s="1"/>
      <c r="L239" s="8"/>
      <c r="M239" s="1"/>
      <c r="N239" s="8"/>
    </row>
    <row r="240" spans="1:14" ht="26.25" customHeight="1">
      <c r="A240" s="9" t="s">
        <v>5</v>
      </c>
      <c r="B240" s="7"/>
      <c r="C240" s="6" t="s">
        <v>6</v>
      </c>
      <c r="D240" s="7"/>
      <c r="E240" s="10" t="s">
        <v>7</v>
      </c>
      <c r="F240" s="7"/>
      <c r="G240" s="12" t="s">
        <v>8</v>
      </c>
      <c r="H240" s="7"/>
      <c r="J240" s="10" t="s">
        <v>9</v>
      </c>
      <c r="K240" s="6" t="s">
        <v>10</v>
      </c>
      <c r="L240" s="13"/>
      <c r="M240" s="6" t="s">
        <v>6</v>
      </c>
      <c r="N240" s="13"/>
    </row>
    <row r="241" spans="1:14" ht="6.75" customHeight="1">
      <c r="A241" s="9"/>
      <c r="C241" s="9"/>
      <c r="E241" s="10"/>
      <c r="F241" s="11"/>
      <c r="G241" s="9"/>
      <c r="H241" s="7"/>
      <c r="J241" s="10"/>
      <c r="K241" s="1"/>
      <c r="L241" s="8"/>
      <c r="M241" s="1"/>
      <c r="N241" s="8"/>
    </row>
    <row r="242" spans="1:13" ht="37.5" customHeight="1">
      <c r="A242" s="1">
        <f>A234</f>
        <v>409.0000000000001</v>
      </c>
      <c r="C242" s="1">
        <v>0</v>
      </c>
      <c r="E242" s="7" t="s">
        <v>14</v>
      </c>
      <c r="G242" s="1">
        <v>0</v>
      </c>
      <c r="J242" s="2" t="s">
        <v>207</v>
      </c>
      <c r="K242" s="1">
        <f>A242/0.62137</f>
        <v>658.2229589455559</v>
      </c>
      <c r="L242" s="8"/>
      <c r="M242" s="1">
        <f>C242/0.62137</f>
        <v>0</v>
      </c>
    </row>
    <row r="243" spans="1:13" ht="37.5" customHeight="1">
      <c r="A243" s="1">
        <f>A242+G242</f>
        <v>409.0000000000001</v>
      </c>
      <c r="C243" s="1">
        <f>SUM(G242)+C242</f>
        <v>0</v>
      </c>
      <c r="E243" s="7" t="s">
        <v>14</v>
      </c>
      <c r="G243" s="1">
        <v>0.30000000000000004</v>
      </c>
      <c r="I243" s="3" t="s">
        <v>15</v>
      </c>
      <c r="J243" s="2" t="s">
        <v>205</v>
      </c>
      <c r="K243" s="1">
        <f>A243/0.62137</f>
        <v>658.2229589455559</v>
      </c>
      <c r="L243" s="8"/>
      <c r="M243" s="1">
        <f>C243/0.62137</f>
        <v>0</v>
      </c>
    </row>
    <row r="244" spans="1:13" ht="37.5" customHeight="1">
      <c r="A244" s="1">
        <f>A243+G243</f>
        <v>409.3000000000001</v>
      </c>
      <c r="C244" s="1">
        <f>SUM(G243)+C243</f>
        <v>0.30000000000000004</v>
      </c>
      <c r="E244" s="2" t="s">
        <v>19</v>
      </c>
      <c r="G244" s="1">
        <v>0.4</v>
      </c>
      <c r="J244" s="2" t="s">
        <v>212</v>
      </c>
      <c r="K244" s="1"/>
      <c r="L244" s="8"/>
      <c r="M244" s="1"/>
    </row>
    <row r="245" spans="1:13" ht="37.5" customHeight="1">
      <c r="A245" s="1">
        <f>A244+G244</f>
        <v>409.7000000000001</v>
      </c>
      <c r="C245" s="1">
        <f>SUM(G244)+C244</f>
        <v>0.7000000000000001</v>
      </c>
      <c r="E245" s="7" t="s">
        <v>14</v>
      </c>
      <c r="G245" s="1">
        <v>0.2</v>
      </c>
      <c r="I245" s="3" t="s">
        <v>15</v>
      </c>
      <c r="K245" s="1"/>
      <c r="L245" s="8"/>
      <c r="M245" s="1"/>
    </row>
    <row r="246" spans="1:13" ht="37.5" customHeight="1">
      <c r="A246" s="1">
        <f>A245+G245</f>
        <v>409.9000000000001</v>
      </c>
      <c r="C246" s="1">
        <f>SUM(G245)+C245</f>
        <v>0.9000000000000001</v>
      </c>
      <c r="E246" s="2" t="s">
        <v>19</v>
      </c>
      <c r="G246" s="1">
        <v>1.8</v>
      </c>
      <c r="I246" s="3" t="s">
        <v>15</v>
      </c>
      <c r="J246" s="2" t="s">
        <v>213</v>
      </c>
      <c r="K246" s="1">
        <f>A246/0.62137</f>
        <v>659.6713713246536</v>
      </c>
      <c r="L246" s="8"/>
      <c r="M246" s="1">
        <f>C246/0.62137</f>
        <v>1.4484123790978</v>
      </c>
    </row>
    <row r="247" spans="1:13" ht="36.75" customHeight="1">
      <c r="A247" s="1">
        <f>A246+G246</f>
        <v>411.7000000000001</v>
      </c>
      <c r="C247" s="1">
        <f>SUM(G246)+C246</f>
        <v>2.7</v>
      </c>
      <c r="E247" s="7" t="s">
        <v>96</v>
      </c>
      <c r="G247" s="1">
        <v>4.8</v>
      </c>
      <c r="J247" s="2" t="s">
        <v>214</v>
      </c>
      <c r="K247" s="1">
        <f>A247/0.62137</f>
        <v>662.5681960828492</v>
      </c>
      <c r="L247" s="8"/>
      <c r="M247" s="1">
        <f>C247/0.62137</f>
        <v>4.3452371372934</v>
      </c>
    </row>
    <row r="248" spans="1:13" ht="37.5" customHeight="1">
      <c r="A248" s="1">
        <f>A247+G247</f>
        <v>416.5000000000001</v>
      </c>
      <c r="C248" s="1">
        <f>SUM(G247)+C247</f>
        <v>7.5</v>
      </c>
      <c r="E248" s="2" t="s">
        <v>19</v>
      </c>
      <c r="G248" s="1">
        <v>4.5</v>
      </c>
      <c r="J248" s="2" t="s">
        <v>215</v>
      </c>
      <c r="K248" s="1">
        <f>A248/0.62137</f>
        <v>670.2930621047042</v>
      </c>
      <c r="L248" s="8"/>
      <c r="M248" s="1">
        <f>C248/0.62137</f>
        <v>12.070103159148331</v>
      </c>
    </row>
    <row r="249" spans="1:13" ht="37.5" customHeight="1">
      <c r="A249" s="1">
        <f>A248+G248</f>
        <v>421.0000000000001</v>
      </c>
      <c r="C249" s="1">
        <f>SUM(G248)+C248</f>
        <v>12</v>
      </c>
      <c r="E249" s="7" t="s">
        <v>70</v>
      </c>
      <c r="G249" s="1">
        <v>0.1</v>
      </c>
      <c r="J249" s="2" t="s">
        <v>216</v>
      </c>
      <c r="K249" s="1">
        <f>A249/0.62137</f>
        <v>677.5351240001933</v>
      </c>
      <c r="L249" s="8"/>
      <c r="M249" s="1">
        <f>C249/0.62137</f>
        <v>19.31216505463733</v>
      </c>
    </row>
    <row r="250" spans="1:13" ht="37.5" customHeight="1">
      <c r="A250" s="1">
        <f>A249+G249</f>
        <v>421.10000000000014</v>
      </c>
      <c r="C250" s="1">
        <f>SUM(G249)+C249</f>
        <v>12.1</v>
      </c>
      <c r="E250" s="7" t="s">
        <v>14</v>
      </c>
      <c r="G250" s="1">
        <v>0.1</v>
      </c>
      <c r="J250" s="2" t="s">
        <v>217</v>
      </c>
      <c r="K250" s="1">
        <f>A250/0.62137</f>
        <v>677.6960587089819</v>
      </c>
      <c r="L250" s="8"/>
      <c r="M250" s="1">
        <f>C250/0.62137</f>
        <v>19.473099763425974</v>
      </c>
    </row>
    <row r="251" spans="3:13" ht="37.5" customHeight="1">
      <c r="C251" s="1"/>
      <c r="D251" s="2" t="s">
        <v>218</v>
      </c>
      <c r="E251" s="7"/>
      <c r="K251" s="1"/>
      <c r="L251" s="8"/>
      <c r="M251" s="1"/>
    </row>
    <row r="252" spans="3:13" ht="37.5" customHeight="1">
      <c r="C252" s="1"/>
      <c r="E252" s="7"/>
      <c r="K252" s="1"/>
      <c r="L252" s="8"/>
      <c r="M252" s="1"/>
    </row>
    <row r="253" spans="3:13" ht="37.5" customHeight="1">
      <c r="C253" s="1"/>
      <c r="E253" s="7"/>
      <c r="K253" s="1"/>
      <c r="L253" s="8"/>
      <c r="M253" s="1"/>
    </row>
    <row r="254" spans="1:13" ht="37.5" customHeight="1">
      <c r="A254" s="1">
        <f>A250+G250</f>
        <v>421.20000000000016</v>
      </c>
      <c r="C254" s="1">
        <f>SUM(G250)+C250</f>
        <v>12.2</v>
      </c>
      <c r="E254" s="5" t="s">
        <v>26</v>
      </c>
      <c r="G254" s="1">
        <v>0.2</v>
      </c>
      <c r="I254" s="3" t="s">
        <v>17</v>
      </c>
      <c r="J254" s="2" t="s">
        <v>217</v>
      </c>
      <c r="K254" s="1">
        <f>A254/0.62137</f>
        <v>677.8569934177706</v>
      </c>
      <c r="L254" s="8"/>
      <c r="M254" s="1">
        <f>C254/0.62137</f>
        <v>19.63403447221462</v>
      </c>
    </row>
    <row r="255" spans="1:13" ht="37.5" customHeight="1">
      <c r="A255" s="1">
        <f>A254+G254</f>
        <v>421.40000000000015</v>
      </c>
      <c r="C255" s="1">
        <f>SUM(G254)+C254</f>
        <v>12.399999999999999</v>
      </c>
      <c r="E255" s="5" t="s">
        <v>70</v>
      </c>
      <c r="G255" s="1">
        <v>0.9</v>
      </c>
      <c r="J255" s="2" t="s">
        <v>219</v>
      </c>
      <c r="K255" s="1">
        <f>A255/0.62137</f>
        <v>678.1788628353478</v>
      </c>
      <c r="L255" s="8"/>
      <c r="M255" s="1">
        <f>C255/0.62137</f>
        <v>19.955903889791905</v>
      </c>
    </row>
    <row r="256" spans="1:13" ht="37.5" customHeight="1">
      <c r="A256" s="1">
        <f>A255+G255</f>
        <v>422.3000000000001</v>
      </c>
      <c r="C256" s="1">
        <f>SUM(G255)+C255</f>
        <v>13.299999999999999</v>
      </c>
      <c r="E256" s="2" t="s">
        <v>19</v>
      </c>
      <c r="G256" s="1">
        <v>3.5</v>
      </c>
      <c r="J256" s="2" t="s">
        <v>220</v>
      </c>
      <c r="K256" s="1">
        <f>A256/0.62137</f>
        <v>679.6272752144456</v>
      </c>
      <c r="L256" s="8"/>
      <c r="M256" s="1">
        <f>C256/0.62137</f>
        <v>21.40431626888971</v>
      </c>
    </row>
    <row r="257" spans="1:13" ht="37.5" customHeight="1">
      <c r="A257" s="1">
        <f>A256+G256</f>
        <v>425.8000000000001</v>
      </c>
      <c r="C257" s="1">
        <f>SUM(G256)+C256</f>
        <v>16.799999999999997</v>
      </c>
      <c r="E257" s="5" t="s">
        <v>70</v>
      </c>
      <c r="G257" s="1">
        <v>7.6</v>
      </c>
      <c r="J257" s="2" t="s">
        <v>221</v>
      </c>
      <c r="K257" s="1">
        <f>A257/0.62137</f>
        <v>685.2599900220482</v>
      </c>
      <c r="L257" s="8"/>
      <c r="M257" s="1">
        <f>C257/0.62137</f>
        <v>27.03703107649226</v>
      </c>
    </row>
    <row r="258" spans="3:13" ht="37.5" customHeight="1">
      <c r="C258" s="1"/>
      <c r="D258" s="2" t="s">
        <v>222</v>
      </c>
      <c r="E258" s="5"/>
      <c r="I258" s="3" t="s">
        <v>15</v>
      </c>
      <c r="K258" s="1"/>
      <c r="L258" s="8"/>
      <c r="M258" s="1"/>
    </row>
    <row r="259" spans="1:13" ht="37.5" customHeight="1">
      <c r="A259" s="1">
        <f>A257+G257</f>
        <v>433.40000000000015</v>
      </c>
      <c r="C259" s="1">
        <f>SUM(G257)+C257</f>
        <v>24.4</v>
      </c>
      <c r="E259" s="2" t="s">
        <v>19</v>
      </c>
      <c r="G259" s="1">
        <v>1</v>
      </c>
      <c r="J259" s="2" t="s">
        <v>223</v>
      </c>
      <c r="K259" s="1">
        <f>A259/0.62137</f>
        <v>697.4910278899852</v>
      </c>
      <c r="L259" s="8"/>
      <c r="M259" s="1">
        <f>C259/0.62137</f>
        <v>39.26806894442924</v>
      </c>
    </row>
    <row r="260" spans="3:13" ht="37.5" customHeight="1">
      <c r="C260" s="1"/>
      <c r="D260" s="2" t="s">
        <v>224</v>
      </c>
      <c r="K260" s="1"/>
      <c r="L260" s="8"/>
      <c r="M260" s="1"/>
    </row>
    <row r="261" spans="1:13" ht="37.5" customHeight="1">
      <c r="A261" s="1">
        <f>A259+G259</f>
        <v>434.40000000000015</v>
      </c>
      <c r="C261" s="1">
        <f>SUM(G259)+C259</f>
        <v>25.4</v>
      </c>
      <c r="E261" s="5" t="s">
        <v>26</v>
      </c>
      <c r="G261" s="1">
        <v>6</v>
      </c>
      <c r="I261" s="3" t="s">
        <v>15</v>
      </c>
      <c r="J261" s="2" t="s">
        <v>225</v>
      </c>
      <c r="K261" s="1">
        <f>A261/0.62137</f>
        <v>699.1003749778716</v>
      </c>
      <c r="L261" s="8"/>
      <c r="M261" s="1">
        <f>C261/0.62137</f>
        <v>40.87741603231568</v>
      </c>
    </row>
    <row r="262" spans="1:13" ht="37.5" customHeight="1">
      <c r="A262" s="1">
        <f>A261+G261</f>
        <v>440.40000000000015</v>
      </c>
      <c r="C262" s="1">
        <f>SUM(G261)+C261</f>
        <v>31.4</v>
      </c>
      <c r="E262" s="2" t="s">
        <v>19</v>
      </c>
      <c r="G262" s="1">
        <v>20.1</v>
      </c>
      <c r="J262" s="2" t="s">
        <v>226</v>
      </c>
      <c r="K262" s="1">
        <f>A262/0.62137</f>
        <v>708.7564575051903</v>
      </c>
      <c r="L262" s="8"/>
      <c r="M262" s="1">
        <f>C262/0.62137</f>
        <v>50.533498559634346</v>
      </c>
    </row>
    <row r="263" spans="2:13" ht="37.5" customHeight="1">
      <c r="B263" s="2" t="s">
        <v>227</v>
      </c>
      <c r="C263" s="1"/>
      <c r="K263" s="1"/>
      <c r="L263" s="8"/>
      <c r="M263" s="1"/>
    </row>
    <row r="264" spans="1:13" ht="37.5" customHeight="1">
      <c r="A264" s="1">
        <f>A262+G262</f>
        <v>460.50000000000017</v>
      </c>
      <c r="C264" s="1">
        <f>SUM(G262)+C262</f>
        <v>51.5</v>
      </c>
      <c r="E264" s="2" t="s">
        <v>19</v>
      </c>
      <c r="G264" s="1">
        <v>0.1</v>
      </c>
      <c r="I264" s="3" t="s">
        <v>15</v>
      </c>
      <c r="J264" s="2" t="s">
        <v>228</v>
      </c>
      <c r="K264" s="1">
        <f>A264/0.62137</f>
        <v>741.1043339717079</v>
      </c>
      <c r="L264" s="8"/>
      <c r="M264" s="1">
        <f>C264/0.62137</f>
        <v>82.88137502615187</v>
      </c>
    </row>
    <row r="265" spans="1:13" ht="37.5" customHeight="1">
      <c r="A265" s="1">
        <f>A264+G264</f>
        <v>460.6000000000002</v>
      </c>
      <c r="C265" s="1">
        <f>SUM(G264)+C264</f>
        <v>51.6</v>
      </c>
      <c r="E265" s="7" t="s">
        <v>14</v>
      </c>
      <c r="G265" s="1">
        <v>1.8</v>
      </c>
      <c r="J265" s="2" t="s">
        <v>229</v>
      </c>
      <c r="K265" s="1">
        <f>A265/0.62137</f>
        <v>741.2652686804965</v>
      </c>
      <c r="L265" s="8"/>
      <c r="M265" s="1">
        <f>C265/0.62137</f>
        <v>83.04230973494053</v>
      </c>
    </row>
    <row r="266" spans="1:13" ht="37.5" customHeight="1">
      <c r="A266" s="1">
        <f>A265+G265</f>
        <v>462.4000000000002</v>
      </c>
      <c r="C266" s="1">
        <f>SUM(G265)+C265</f>
        <v>53.4</v>
      </c>
      <c r="E266" s="2" t="s">
        <v>19</v>
      </c>
      <c r="G266" s="1">
        <v>2.3</v>
      </c>
      <c r="I266" s="3" t="s">
        <v>15</v>
      </c>
      <c r="J266" s="2" t="s">
        <v>230</v>
      </c>
      <c r="K266" s="1">
        <f>A266/0.62137</f>
        <v>744.1620934386922</v>
      </c>
      <c r="L266" s="8"/>
      <c r="M266" s="1">
        <f>C266/0.62137</f>
        <v>85.93913449313612</v>
      </c>
    </row>
    <row r="267" spans="1:13" ht="37.5" customHeight="1">
      <c r="A267" s="1">
        <f>A266+G266</f>
        <v>464.7000000000002</v>
      </c>
      <c r="C267" s="1">
        <f>SUM(G266)+C266</f>
        <v>55.699999999999996</v>
      </c>
      <c r="E267" s="7" t="s">
        <v>96</v>
      </c>
      <c r="G267" s="1">
        <v>10.9</v>
      </c>
      <c r="J267" s="2" t="s">
        <v>231</v>
      </c>
      <c r="K267" s="1">
        <f>A267/0.62137</f>
        <v>747.863591740831</v>
      </c>
      <c r="L267" s="8"/>
      <c r="M267" s="1">
        <f>C267/0.62137</f>
        <v>89.64063279527494</v>
      </c>
    </row>
    <row r="268" spans="1:13" ht="37.5" customHeight="1">
      <c r="A268" s="1">
        <f>A267+G267</f>
        <v>475.6000000000002</v>
      </c>
      <c r="C268" s="1">
        <f>SUM(G267)+C267</f>
        <v>66.6</v>
      </c>
      <c r="E268" s="2" t="s">
        <v>19</v>
      </c>
      <c r="G268" s="1">
        <v>1.5</v>
      </c>
      <c r="I268" s="3" t="s">
        <v>15</v>
      </c>
      <c r="J268" s="2" t="s">
        <v>232</v>
      </c>
      <c r="K268" s="1">
        <f>A268/0.62137</f>
        <v>765.4054749987932</v>
      </c>
      <c r="L268" s="8"/>
      <c r="M268" s="1">
        <f>C268/0.62137</f>
        <v>107.18251605323718</v>
      </c>
    </row>
    <row r="269" spans="1:13" ht="37.5" customHeight="1">
      <c r="A269" s="1">
        <f>A268+G268</f>
        <v>477.1000000000002</v>
      </c>
      <c r="C269" s="1">
        <f>SUM(G268)+C268</f>
        <v>68.1</v>
      </c>
      <c r="E269" s="7" t="s">
        <v>14</v>
      </c>
      <c r="G269" s="1">
        <v>0.6000000000000001</v>
      </c>
      <c r="I269" s="3" t="s">
        <v>15</v>
      </c>
      <c r="J269" s="2" t="s">
        <v>233</v>
      </c>
      <c r="K269" s="1">
        <f>A269/0.62137</f>
        <v>767.8194956306229</v>
      </c>
      <c r="L269" s="8"/>
      <c r="M269" s="1">
        <f>C269/0.62137</f>
        <v>109.59653668506684</v>
      </c>
    </row>
    <row r="270" spans="1:13" ht="37.5" customHeight="1">
      <c r="A270" s="1">
        <f>A269+G269</f>
        <v>477.7000000000002</v>
      </c>
      <c r="C270" s="1">
        <f>SUM(G269)+C269</f>
        <v>68.69999999999999</v>
      </c>
      <c r="E270" s="7" t="s">
        <v>14</v>
      </c>
      <c r="J270" s="2" t="s">
        <v>234</v>
      </c>
      <c r="K270" s="1">
        <f>A270/0.62137</f>
        <v>768.7851038833547</v>
      </c>
      <c r="L270" s="8"/>
      <c r="M270" s="1">
        <f>C270/0.62137</f>
        <v>110.5621449377987</v>
      </c>
    </row>
    <row r="271" spans="1:22" ht="28.5" customHeight="1">
      <c r="A271" s="9"/>
      <c r="C271" s="9"/>
      <c r="E271" s="5" t="s">
        <v>43</v>
      </c>
      <c r="G271" s="9"/>
      <c r="J271" s="10" t="s">
        <v>235</v>
      </c>
      <c r="K271" s="1"/>
      <c r="L271" s="8"/>
      <c r="M271" s="1"/>
      <c r="N271" s="8"/>
      <c r="O271" s="7"/>
      <c r="P271" s="7"/>
      <c r="Q271" s="7"/>
      <c r="R271" s="7"/>
      <c r="S271" s="7"/>
      <c r="T271" s="7"/>
      <c r="U271" s="7"/>
      <c r="V271" s="7"/>
    </row>
    <row r="272" spans="1:22" ht="28.5" customHeight="1">
      <c r="A272" s="9"/>
      <c r="C272" s="9"/>
      <c r="E272" s="5" t="s">
        <v>45</v>
      </c>
      <c r="G272" s="9"/>
      <c r="J272" s="10" t="s">
        <v>236</v>
      </c>
      <c r="K272" s="1"/>
      <c r="L272" s="8"/>
      <c r="M272" s="1"/>
      <c r="N272" s="8"/>
      <c r="O272" s="7"/>
      <c r="P272" s="7"/>
      <c r="Q272" s="7"/>
      <c r="R272" s="7"/>
      <c r="S272" s="7"/>
      <c r="T272" s="7"/>
      <c r="U272" s="7"/>
      <c r="V272" s="7"/>
    </row>
    <row r="273" ht="37.5" customHeight="1">
      <c r="J273" s="5">
        <v>10</v>
      </c>
    </row>
    <row r="274" spans="1:21" ht="28.5" customHeight="1">
      <c r="A274" s="6" t="s">
        <v>3</v>
      </c>
      <c r="C274" s="1"/>
      <c r="E274" s="7"/>
      <c r="J274" s="5" t="s">
        <v>237</v>
      </c>
      <c r="K274" s="1"/>
      <c r="L274" s="8"/>
      <c r="M274" s="1"/>
      <c r="N274" s="8"/>
      <c r="O274" s="7"/>
      <c r="P274" s="7"/>
      <c r="Q274" s="7"/>
      <c r="R274" s="7"/>
      <c r="S274" s="7"/>
      <c r="T274" s="7"/>
      <c r="U274" s="7"/>
    </row>
    <row r="275" spans="1:14" ht="7.5" customHeight="1">
      <c r="A275" s="9"/>
      <c r="C275" s="9"/>
      <c r="E275" s="10"/>
      <c r="F275" s="11"/>
      <c r="G275" s="9"/>
      <c r="H275" s="7"/>
      <c r="J275" s="10"/>
      <c r="K275" s="1"/>
      <c r="L275" s="8"/>
      <c r="M275" s="1"/>
      <c r="N275" s="8"/>
    </row>
    <row r="276" spans="1:14" ht="26.25" customHeight="1">
      <c r="A276" s="9" t="s">
        <v>5</v>
      </c>
      <c r="B276" s="7"/>
      <c r="C276" s="6" t="s">
        <v>6</v>
      </c>
      <c r="D276" s="7"/>
      <c r="E276" s="10" t="s">
        <v>7</v>
      </c>
      <c r="F276" s="7"/>
      <c r="G276" s="12" t="s">
        <v>8</v>
      </c>
      <c r="H276" s="7"/>
      <c r="J276" s="10" t="s">
        <v>9</v>
      </c>
      <c r="K276" s="6" t="s">
        <v>10</v>
      </c>
      <c r="L276" s="13"/>
      <c r="M276" s="6" t="s">
        <v>6</v>
      </c>
      <c r="N276" s="13"/>
    </row>
    <row r="277" spans="1:14" ht="6.75" customHeight="1">
      <c r="A277" s="9"/>
      <c r="C277" s="9"/>
      <c r="E277" s="10"/>
      <c r="F277" s="11"/>
      <c r="G277" s="9"/>
      <c r="H277" s="7"/>
      <c r="J277" s="10"/>
      <c r="K277" s="1"/>
      <c r="L277" s="8"/>
      <c r="M277" s="1"/>
      <c r="N277" s="8"/>
    </row>
    <row r="278" spans="1:13" ht="37.5" customHeight="1">
      <c r="A278" s="1">
        <f>A270</f>
        <v>477.7000000000002</v>
      </c>
      <c r="C278" s="1">
        <v>0</v>
      </c>
      <c r="E278" s="7" t="s">
        <v>14</v>
      </c>
      <c r="G278" s="1">
        <v>0</v>
      </c>
      <c r="J278" s="2" t="s">
        <v>233</v>
      </c>
      <c r="K278" s="1">
        <f>A278/0.62137</f>
        <v>768.7851038833547</v>
      </c>
      <c r="L278" s="8"/>
      <c r="M278" s="1">
        <f>C278/0.62137</f>
        <v>0</v>
      </c>
    </row>
    <row r="279" spans="1:13" ht="37.5" customHeight="1">
      <c r="A279" s="1">
        <f>A278+G278</f>
        <v>477.7000000000002</v>
      </c>
      <c r="C279" s="1">
        <f>SUM(G278)+C278</f>
        <v>0</v>
      </c>
      <c r="E279" s="2" t="s">
        <v>19</v>
      </c>
      <c r="G279" s="1">
        <v>0.1</v>
      </c>
      <c r="J279" s="2" t="s">
        <v>238</v>
      </c>
      <c r="K279" s="1">
        <f>A279/0.62137</f>
        <v>768.7851038833547</v>
      </c>
      <c r="L279" s="8"/>
      <c r="M279" s="1">
        <f>C279/0.62137</f>
        <v>0</v>
      </c>
    </row>
    <row r="280" spans="1:13" ht="37.5" customHeight="1">
      <c r="A280" s="1">
        <f>A279+G279</f>
        <v>477.80000000000024</v>
      </c>
      <c r="C280" s="1">
        <f>SUM(G279)+C279</f>
        <v>0.1</v>
      </c>
      <c r="E280" s="7" t="s">
        <v>14</v>
      </c>
      <c r="G280" s="1">
        <v>15.3</v>
      </c>
      <c r="J280" s="2" t="s">
        <v>239</v>
      </c>
      <c r="K280" s="1">
        <f>A280/0.62137</f>
        <v>768.9460385921434</v>
      </c>
      <c r="L280" s="8"/>
      <c r="M280" s="1">
        <f>C280/0.62137</f>
        <v>0.16093470878864444</v>
      </c>
    </row>
    <row r="281" spans="3:13" ht="37.5" customHeight="1">
      <c r="C281" s="1"/>
      <c r="D281" s="2" t="s">
        <v>240</v>
      </c>
      <c r="E281" s="7"/>
      <c r="I281" s="3" t="s">
        <v>15</v>
      </c>
      <c r="J281" s="2" t="s">
        <v>241</v>
      </c>
      <c r="K281" s="1"/>
      <c r="L281" s="8"/>
      <c r="M281" s="1"/>
    </row>
    <row r="282" spans="1:13" ht="37.5" customHeight="1">
      <c r="A282" s="1">
        <f>A280+G280</f>
        <v>493.10000000000025</v>
      </c>
      <c r="C282" s="1">
        <f>SUM(G280)+C280</f>
        <v>15.4</v>
      </c>
      <c r="E282" s="7" t="s">
        <v>14</v>
      </c>
      <c r="G282" s="1">
        <v>19.2</v>
      </c>
      <c r="J282" s="2" t="s">
        <v>242</v>
      </c>
      <c r="K282" s="1">
        <f>A282/0.62137</f>
        <v>793.5690490368061</v>
      </c>
      <c r="L282" s="8"/>
      <c r="M282" s="1">
        <f>C282/0.62137</f>
        <v>24.783945153451242</v>
      </c>
    </row>
    <row r="283" spans="1:13" ht="37.5" customHeight="1">
      <c r="A283" s="1">
        <f>A282+G282</f>
        <v>512.3000000000003</v>
      </c>
      <c r="C283" s="1">
        <f>SUM(G282)+C282</f>
        <v>34.6</v>
      </c>
      <c r="E283" s="7" t="s">
        <v>14</v>
      </c>
      <c r="G283" s="1">
        <v>1.4</v>
      </c>
      <c r="J283" s="2" t="s">
        <v>243</v>
      </c>
      <c r="K283" s="1">
        <f>A283/0.62137</f>
        <v>824.4685131242259</v>
      </c>
      <c r="L283" s="8"/>
      <c r="M283" s="1">
        <f>C283/0.62137</f>
        <v>55.68340924087097</v>
      </c>
    </row>
    <row r="284" spans="2:13" ht="37.5" customHeight="1">
      <c r="B284" s="2" t="s">
        <v>244</v>
      </c>
      <c r="C284" s="1"/>
      <c r="E284" s="7"/>
      <c r="K284" s="1"/>
      <c r="L284" s="8"/>
      <c r="M284" s="1"/>
    </row>
    <row r="285" spans="1:13" ht="37.5" customHeight="1">
      <c r="A285" s="1">
        <f>A283+G283</f>
        <v>513.7000000000003</v>
      </c>
      <c r="C285" s="1">
        <f>SUM(G283)+C283</f>
        <v>36</v>
      </c>
      <c r="E285" s="7" t="s">
        <v>96</v>
      </c>
      <c r="G285" s="1">
        <v>0.4</v>
      </c>
      <c r="J285" s="2" t="s">
        <v>245</v>
      </c>
      <c r="K285" s="1">
        <f>A285/0.62137</f>
        <v>826.7215990472669</v>
      </c>
      <c r="L285" s="8"/>
      <c r="M285" s="1">
        <f>C285/0.62137</f>
        <v>57.93649516391199</v>
      </c>
    </row>
    <row r="286" spans="1:13" ht="37.5" customHeight="1">
      <c r="A286" s="1">
        <f>A285+G285</f>
        <v>514.1000000000003</v>
      </c>
      <c r="C286" s="1">
        <f>SUM(G285)+C285</f>
        <v>36.4</v>
      </c>
      <c r="E286" s="2" t="s">
        <v>19</v>
      </c>
      <c r="G286" s="1">
        <v>1.4</v>
      </c>
      <c r="J286" s="2" t="s">
        <v>246</v>
      </c>
      <c r="K286" s="1">
        <f>A286/0.62137</f>
        <v>827.3653378824214</v>
      </c>
      <c r="L286" s="8"/>
      <c r="M286" s="1">
        <f>C286/0.62137</f>
        <v>58.58023399906657</v>
      </c>
    </row>
    <row r="287" spans="1:13" ht="37.5" customHeight="1">
      <c r="A287" s="1">
        <f>A286+G286</f>
        <v>515.5000000000002</v>
      </c>
      <c r="C287" s="1">
        <f>SUM(G286)+C286</f>
        <v>37.8</v>
      </c>
      <c r="E287" s="7" t="s">
        <v>14</v>
      </c>
      <c r="J287" s="2" t="s">
        <v>247</v>
      </c>
      <c r="K287" s="1">
        <f>A287/0.62137</f>
        <v>829.6184238054624</v>
      </c>
      <c r="L287" s="8"/>
      <c r="M287" s="1">
        <f>C287/0.62137</f>
        <v>60.833319922107584</v>
      </c>
    </row>
    <row r="288" spans="1:22" ht="28.5" customHeight="1">
      <c r="A288" s="9"/>
      <c r="C288" s="9"/>
      <c r="E288" s="5" t="s">
        <v>43</v>
      </c>
      <c r="G288" s="9"/>
      <c r="J288" s="10" t="s">
        <v>248</v>
      </c>
      <c r="K288" s="1"/>
      <c r="L288" s="8"/>
      <c r="M288" s="1"/>
      <c r="N288" s="8"/>
      <c r="O288" s="7"/>
      <c r="P288" s="7"/>
      <c r="Q288" s="7"/>
      <c r="R288" s="7"/>
      <c r="S288" s="7"/>
      <c r="T288" s="7"/>
      <c r="U288" s="7"/>
      <c r="V288" s="7"/>
    </row>
    <row r="289" spans="1:22" ht="28.5" customHeight="1">
      <c r="A289" s="9"/>
      <c r="C289" s="9"/>
      <c r="E289" s="5" t="s">
        <v>45</v>
      </c>
      <c r="G289" s="9"/>
      <c r="J289" s="10" t="s">
        <v>249</v>
      </c>
      <c r="K289" s="1"/>
      <c r="L289" s="8"/>
      <c r="M289" s="1"/>
      <c r="N289" s="8"/>
      <c r="O289" s="7"/>
      <c r="P289" s="7"/>
      <c r="Q289" s="7"/>
      <c r="R289" s="7"/>
      <c r="S289" s="7"/>
      <c r="T289" s="7"/>
      <c r="U289" s="7"/>
      <c r="V289" s="7"/>
    </row>
    <row r="290" spans="1:22" ht="28.5" customHeight="1">
      <c r="A290" s="9"/>
      <c r="B290" s="2" t="s">
        <v>250</v>
      </c>
      <c r="C290" s="9"/>
      <c r="E290" s="5"/>
      <c r="G290" s="9"/>
      <c r="J290" s="10"/>
      <c r="K290" s="1"/>
      <c r="L290" s="8"/>
      <c r="M290" s="1"/>
      <c r="N290" s="8"/>
      <c r="O290" s="7"/>
      <c r="P290" s="7"/>
      <c r="Q290" s="7"/>
      <c r="R290" s="7"/>
      <c r="S290" s="7"/>
      <c r="T290" s="7"/>
      <c r="U290" s="7"/>
      <c r="V290" s="7"/>
    </row>
    <row r="291" spans="1:22" ht="28.5" customHeight="1">
      <c r="A291" s="9"/>
      <c r="B291" s="2" t="s">
        <v>251</v>
      </c>
      <c r="C291" s="9"/>
      <c r="E291" s="5"/>
      <c r="G291" s="9"/>
      <c r="J291" s="10"/>
      <c r="K291" s="1"/>
      <c r="L291" s="8"/>
      <c r="M291" s="1"/>
      <c r="N291" s="8"/>
      <c r="O291" s="7"/>
      <c r="P291" s="7"/>
      <c r="Q291" s="7"/>
      <c r="R291" s="7"/>
      <c r="S291" s="7"/>
      <c r="T291" s="7"/>
      <c r="U291" s="7"/>
      <c r="V291" s="7"/>
    </row>
    <row r="292" spans="10:13" ht="37.5" customHeight="1">
      <c r="J292" s="5">
        <v>11</v>
      </c>
      <c r="K292" s="1"/>
      <c r="L292" s="8"/>
      <c r="M292" s="1"/>
    </row>
    <row r="293" spans="1:21" ht="28.5" customHeight="1">
      <c r="A293" s="6" t="s">
        <v>3</v>
      </c>
      <c r="C293" s="1"/>
      <c r="E293" s="7"/>
      <c r="J293" s="5" t="s">
        <v>252</v>
      </c>
      <c r="K293" s="1"/>
      <c r="L293" s="8"/>
      <c r="M293" s="1"/>
      <c r="N293" s="8"/>
      <c r="O293" s="7"/>
      <c r="P293" s="7"/>
      <c r="Q293" s="7"/>
      <c r="R293" s="7"/>
      <c r="S293" s="7"/>
      <c r="T293" s="7"/>
      <c r="U293" s="7"/>
    </row>
    <row r="294" spans="1:14" ht="7.5" customHeight="1">
      <c r="A294" s="9"/>
      <c r="C294" s="9"/>
      <c r="E294" s="10"/>
      <c r="F294" s="11"/>
      <c r="G294" s="9"/>
      <c r="H294" s="7"/>
      <c r="J294" s="10"/>
      <c r="K294" s="1"/>
      <c r="L294" s="8"/>
      <c r="M294" s="1"/>
      <c r="N294" s="8"/>
    </row>
    <row r="295" spans="1:14" ht="26.25" customHeight="1">
      <c r="A295" s="9" t="s">
        <v>5</v>
      </c>
      <c r="B295" s="7"/>
      <c r="C295" s="6" t="s">
        <v>6</v>
      </c>
      <c r="D295" s="7"/>
      <c r="E295" s="10" t="s">
        <v>7</v>
      </c>
      <c r="F295" s="7"/>
      <c r="G295" s="12" t="s">
        <v>8</v>
      </c>
      <c r="H295" s="7"/>
      <c r="J295" s="10" t="s">
        <v>9</v>
      </c>
      <c r="K295" s="6" t="s">
        <v>10</v>
      </c>
      <c r="L295" s="13"/>
      <c r="M295" s="6" t="s">
        <v>6</v>
      </c>
      <c r="N295" s="13"/>
    </row>
    <row r="296" spans="1:14" ht="6.75" customHeight="1">
      <c r="A296" s="9"/>
      <c r="C296" s="9"/>
      <c r="E296" s="10"/>
      <c r="F296" s="11"/>
      <c r="G296" s="9"/>
      <c r="H296" s="7"/>
      <c r="J296" s="10"/>
      <c r="K296" s="1"/>
      <c r="L296" s="8"/>
      <c r="M296" s="1"/>
      <c r="N296" s="8"/>
    </row>
    <row r="297" spans="1:13" ht="36.75" customHeight="1">
      <c r="A297" s="1">
        <f>A287</f>
        <v>515.5000000000002</v>
      </c>
      <c r="C297" s="1">
        <v>0</v>
      </c>
      <c r="E297" s="7" t="s">
        <v>14</v>
      </c>
      <c r="G297" s="1">
        <v>0.8</v>
      </c>
      <c r="J297" s="2" t="s">
        <v>253</v>
      </c>
      <c r="K297" s="1">
        <f>A297/0.62137</f>
        <v>829.6184238054624</v>
      </c>
      <c r="L297" s="8"/>
      <c r="M297" s="1">
        <f>C297/0.62137</f>
        <v>0</v>
      </c>
    </row>
    <row r="298" spans="1:13" ht="37.5" customHeight="1">
      <c r="A298" s="1">
        <f>A297+G297</f>
        <v>516.3000000000002</v>
      </c>
      <c r="C298" s="1">
        <f>SUM(G297)+C297</f>
        <v>0.8</v>
      </c>
      <c r="E298" s="7" t="s">
        <v>14</v>
      </c>
      <c r="G298" s="1">
        <v>10.6</v>
      </c>
      <c r="J298" s="2" t="s">
        <v>254</v>
      </c>
      <c r="K298" s="1">
        <f>A298/0.62137</f>
        <v>830.9059014757714</v>
      </c>
      <c r="L298" s="8"/>
      <c r="M298" s="1">
        <f>C298/0.62137</f>
        <v>1.2874776703091555</v>
      </c>
    </row>
    <row r="299" spans="1:13" ht="37.5" customHeight="1">
      <c r="A299" s="1">
        <f>A298+G298</f>
        <v>526.9000000000002</v>
      </c>
      <c r="C299" s="1">
        <f>SUM(G298)+C298</f>
        <v>11.4</v>
      </c>
      <c r="E299" s="5" t="s">
        <v>147</v>
      </c>
      <c r="G299" s="1">
        <v>0</v>
      </c>
      <c r="I299" s="3" t="s">
        <v>15</v>
      </c>
      <c r="J299" s="2" t="s">
        <v>255</v>
      </c>
      <c r="K299" s="1">
        <f>A299/0.62137</f>
        <v>847.9649806073678</v>
      </c>
      <c r="L299" s="8"/>
      <c r="M299" s="1">
        <f>C299/0.62137</f>
        <v>18.346556801905464</v>
      </c>
    </row>
    <row r="300" spans="1:13" ht="37.5" customHeight="1">
      <c r="A300" s="1">
        <f>A299+G299</f>
        <v>526.9000000000002</v>
      </c>
      <c r="C300" s="1">
        <f>SUM(G299)+C299</f>
        <v>11.4</v>
      </c>
      <c r="E300" s="5" t="s">
        <v>70</v>
      </c>
      <c r="G300" s="1">
        <v>0.30000000000000004</v>
      </c>
      <c r="J300" s="2" t="s">
        <v>256</v>
      </c>
      <c r="K300" s="1"/>
      <c r="L300" s="8"/>
      <c r="M300" s="1"/>
    </row>
    <row r="301" spans="1:13" ht="37.5" customHeight="1">
      <c r="A301" s="1">
        <f>A300+G300</f>
        <v>527.2000000000002</v>
      </c>
      <c r="C301" s="1">
        <f>SUM(G300)+C300</f>
        <v>11.700000000000001</v>
      </c>
      <c r="E301" s="7" t="s">
        <v>14</v>
      </c>
      <c r="G301" s="1">
        <v>10.4</v>
      </c>
      <c r="I301" s="3" t="s">
        <v>87</v>
      </c>
      <c r="J301" s="2" t="s">
        <v>257</v>
      </c>
      <c r="K301" s="1">
        <f>A301/0.62137</f>
        <v>848.4477847337337</v>
      </c>
      <c r="L301" s="8"/>
      <c r="M301" s="1">
        <f>C301/0.62137</f>
        <v>18.8293609282714</v>
      </c>
    </row>
    <row r="302" spans="1:13" ht="37.5" customHeight="1">
      <c r="A302" s="1">
        <f>A301+G301</f>
        <v>537.6000000000001</v>
      </c>
      <c r="C302" s="1">
        <f>SUM(G301)+C301</f>
        <v>22.1</v>
      </c>
      <c r="E302" s="5" t="s">
        <v>26</v>
      </c>
      <c r="G302" s="1">
        <v>11.9</v>
      </c>
      <c r="I302" s="3" t="s">
        <v>17</v>
      </c>
      <c r="J302" s="2" t="s">
        <v>258</v>
      </c>
      <c r="K302" s="1"/>
      <c r="L302" s="8"/>
      <c r="M302" s="1"/>
    </row>
    <row r="303" spans="2:13" ht="37.5" customHeight="1">
      <c r="B303" s="2" t="s">
        <v>259</v>
      </c>
      <c r="C303" s="1"/>
      <c r="E303" s="5"/>
      <c r="K303" s="1"/>
      <c r="L303" s="8"/>
      <c r="M303" s="1"/>
    </row>
    <row r="304" spans="1:13" ht="37.5" customHeight="1">
      <c r="A304" s="1">
        <f>A302+G302</f>
        <v>549.5000000000001</v>
      </c>
      <c r="C304" s="1">
        <f>SUM(G302)+C302</f>
        <v>34</v>
      </c>
      <c r="E304" s="7" t="s">
        <v>96</v>
      </c>
      <c r="G304" s="1">
        <v>0.7</v>
      </c>
      <c r="I304" s="3" t="s">
        <v>87</v>
      </c>
      <c r="J304" s="2" t="s">
        <v>260</v>
      </c>
      <c r="K304" s="1"/>
      <c r="L304" s="8"/>
      <c r="M304" s="1"/>
    </row>
    <row r="305" spans="3:13" ht="37.5" customHeight="1">
      <c r="C305" s="1"/>
      <c r="D305" s="2" t="s">
        <v>261</v>
      </c>
      <c r="E305" s="5"/>
      <c r="K305" s="1"/>
      <c r="L305" s="8"/>
      <c r="M305" s="1"/>
    </row>
    <row r="306" spans="1:13" ht="37.5" customHeight="1">
      <c r="A306" s="1">
        <f>A304+G304</f>
        <v>550.2000000000002</v>
      </c>
      <c r="C306" s="1">
        <f>SUM(G304)+C304</f>
        <v>34.7</v>
      </c>
      <c r="E306" s="10" t="s">
        <v>21</v>
      </c>
      <c r="G306" s="1">
        <v>13.8</v>
      </c>
      <c r="J306" s="2" t="s">
        <v>262</v>
      </c>
      <c r="K306" s="1">
        <f>A306/0.62137</f>
        <v>885.4627677551218</v>
      </c>
      <c r="L306" s="8"/>
      <c r="M306" s="1">
        <f>C306/0.62137</f>
        <v>55.84434394965962</v>
      </c>
    </row>
    <row r="307" spans="1:13" ht="37.5" customHeight="1">
      <c r="A307" s="1">
        <f>A306+G306</f>
        <v>564.0000000000001</v>
      </c>
      <c r="C307" s="1">
        <f>SUM(G306)+C306</f>
        <v>48.5</v>
      </c>
      <c r="E307" s="7" t="s">
        <v>14</v>
      </c>
      <c r="G307" s="1">
        <v>1.4</v>
      </c>
      <c r="I307" s="3" t="s">
        <v>15</v>
      </c>
      <c r="J307" s="2" t="s">
        <v>263</v>
      </c>
      <c r="K307" s="1">
        <f>A307/0.62137</f>
        <v>907.6717575679547</v>
      </c>
      <c r="L307" s="8"/>
      <c r="M307" s="1">
        <f>C307/0.62137</f>
        <v>78.05333376249254</v>
      </c>
    </row>
    <row r="308" spans="1:13" ht="37.5" customHeight="1">
      <c r="A308" s="1">
        <f>A307+G307</f>
        <v>565.4000000000001</v>
      </c>
      <c r="C308" s="1">
        <f>SUM(G307)+C307</f>
        <v>49.9</v>
      </c>
      <c r="E308" s="2" t="s">
        <v>19</v>
      </c>
      <c r="G308" s="1">
        <v>4.2</v>
      </c>
      <c r="J308" s="2" t="s">
        <v>264</v>
      </c>
      <c r="K308" s="1">
        <f>A308/0.62137</f>
        <v>909.9248434909957</v>
      </c>
      <c r="L308" s="8"/>
      <c r="M308" s="1">
        <f>C308/0.62137</f>
        <v>80.30641968553357</v>
      </c>
    </row>
    <row r="309" spans="1:255" ht="37.5" customHeight="1">
      <c r="A309"/>
      <c r="B309"/>
      <c r="C309"/>
      <c r="D309" s="16" t="s">
        <v>265</v>
      </c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</row>
    <row r="310" spans="1:13" ht="37.5" customHeight="1">
      <c r="A310" s="1">
        <f>A308+G308</f>
        <v>569.6000000000001</v>
      </c>
      <c r="C310" s="1">
        <f>SUM(G308)+C308</f>
        <v>54.1</v>
      </c>
      <c r="E310" s="2" t="s">
        <v>19</v>
      </c>
      <c r="G310" s="1">
        <v>1.3</v>
      </c>
      <c r="J310" s="2" t="s">
        <v>266</v>
      </c>
      <c r="K310" s="1">
        <f>A310/0.62137</f>
        <v>916.6841012601188</v>
      </c>
      <c r="L310" s="8"/>
      <c r="M310" s="1">
        <f>C310/0.62137</f>
        <v>87.06567745465664</v>
      </c>
    </row>
    <row r="311" spans="3:13" ht="37.5" customHeight="1">
      <c r="C311" s="1"/>
      <c r="K311" s="1"/>
      <c r="L311" s="8"/>
      <c r="M311" s="1"/>
    </row>
    <row r="312" spans="3:13" ht="37.5" customHeight="1">
      <c r="C312" s="1"/>
      <c r="K312" s="1"/>
      <c r="L312" s="8"/>
      <c r="M312" s="1"/>
    </row>
    <row r="313" spans="1:13" ht="37.5" customHeight="1">
      <c r="A313" s="1">
        <f>A310+G310</f>
        <v>570.9000000000001</v>
      </c>
      <c r="C313" s="1">
        <f>SUM(G310)+C310</f>
        <v>55.4</v>
      </c>
      <c r="E313" s="2" t="s">
        <v>19</v>
      </c>
      <c r="G313" s="1">
        <v>0.1</v>
      </c>
      <c r="I313" s="3" t="s">
        <v>15</v>
      </c>
      <c r="J313" s="2" t="s">
        <v>267</v>
      </c>
      <c r="K313" s="1">
        <f>A313/0.62137</f>
        <v>918.7762524743712</v>
      </c>
      <c r="L313" s="8"/>
      <c r="M313" s="1">
        <f>C313/0.62137</f>
        <v>89.157828668909</v>
      </c>
    </row>
    <row r="314" spans="1:13" ht="37.5" customHeight="1">
      <c r="A314" s="1">
        <f>A313+G313</f>
        <v>571.0000000000001</v>
      </c>
      <c r="C314" s="1">
        <f>SUM(G313)+C313</f>
        <v>55.5</v>
      </c>
      <c r="E314" s="7" t="s">
        <v>14</v>
      </c>
      <c r="G314" s="1">
        <v>2</v>
      </c>
      <c r="J314" s="2" t="s">
        <v>268</v>
      </c>
      <c r="K314" s="1">
        <f>A314/0.62137</f>
        <v>918.9371871831598</v>
      </c>
      <c r="L314" s="8"/>
      <c r="M314" s="1">
        <f>C314/0.62137</f>
        <v>89.31876337769765</v>
      </c>
    </row>
    <row r="315" spans="1:13" ht="37.5" customHeight="1">
      <c r="A315" s="1">
        <f>A314+G314</f>
        <v>573.0000000000001</v>
      </c>
      <c r="C315" s="1">
        <f>SUM(G314)+C314</f>
        <v>57.5</v>
      </c>
      <c r="E315" s="5" t="s">
        <v>26</v>
      </c>
      <c r="G315" s="1">
        <v>0.30000000000000004</v>
      </c>
      <c r="I315" s="3" t="s">
        <v>15</v>
      </c>
      <c r="J315" s="2" t="s">
        <v>268</v>
      </c>
      <c r="K315" s="1"/>
      <c r="L315" s="8"/>
      <c r="M315" s="1"/>
    </row>
    <row r="316" spans="1:13" ht="37.5" customHeight="1">
      <c r="A316" s="1">
        <f>A315+G315</f>
        <v>573.3000000000001</v>
      </c>
      <c r="C316" s="1">
        <f>SUM(G315)+C315</f>
        <v>57.8</v>
      </c>
      <c r="E316" s="2" t="s">
        <v>19</v>
      </c>
      <c r="G316" s="1">
        <v>2.1</v>
      </c>
      <c r="J316" s="2" t="s">
        <v>269</v>
      </c>
      <c r="K316" s="1">
        <f>A316/0.62137</f>
        <v>922.6386854852985</v>
      </c>
      <c r="L316" s="8"/>
      <c r="M316" s="1">
        <f>C316/0.62137</f>
        <v>93.02026167983647</v>
      </c>
    </row>
    <row r="317" spans="1:13" ht="37.5" customHeight="1">
      <c r="A317" s="1">
        <f>A316+G316</f>
        <v>575.4000000000001</v>
      </c>
      <c r="C317" s="1">
        <f>SUM(G316)+C316</f>
        <v>59.9</v>
      </c>
      <c r="E317" s="7" t="s">
        <v>14</v>
      </c>
      <c r="G317" s="1">
        <v>1.5</v>
      </c>
      <c r="I317" s="3" t="s">
        <v>15</v>
      </c>
      <c r="J317" s="2" t="s">
        <v>270</v>
      </c>
      <c r="K317" s="1">
        <f>A317/0.62137</f>
        <v>926.0183143698601</v>
      </c>
      <c r="L317" s="8"/>
      <c r="M317" s="1">
        <f>C317/0.62137</f>
        <v>96.399890564398</v>
      </c>
    </row>
    <row r="318" spans="1:13" ht="37.5" customHeight="1">
      <c r="A318" s="1">
        <f>A317+G317</f>
        <v>576.9000000000001</v>
      </c>
      <c r="C318" s="1">
        <f>SUM(G317)+C317</f>
        <v>61.4</v>
      </c>
      <c r="E318" s="2" t="s">
        <v>19</v>
      </c>
      <c r="G318" s="1">
        <v>1.4</v>
      </c>
      <c r="I318" s="3" t="s">
        <v>15</v>
      </c>
      <c r="J318" s="2" t="s">
        <v>271</v>
      </c>
      <c r="K318" s="1">
        <f>A318/0.62137</f>
        <v>928.4323350016898</v>
      </c>
      <c r="L318" s="8"/>
      <c r="M318" s="1">
        <f>C318/0.62137</f>
        <v>98.81391119622768</v>
      </c>
    </row>
    <row r="319" spans="1:13" ht="37.5" customHeight="1">
      <c r="A319" s="1">
        <f>A318+G318</f>
        <v>578.3000000000001</v>
      </c>
      <c r="C319" s="1">
        <f>SUM(G318)+C318</f>
        <v>62.8</v>
      </c>
      <c r="E319" s="7" t="s">
        <v>14</v>
      </c>
      <c r="J319" s="2" t="s">
        <v>272</v>
      </c>
      <c r="K319" s="1">
        <f>A319/0.62137</f>
        <v>930.6854209247308</v>
      </c>
      <c r="L319" s="8"/>
      <c r="M319" s="1">
        <f>C319/0.62137</f>
        <v>101.06699711926869</v>
      </c>
    </row>
    <row r="320" spans="1:22" ht="28.5" customHeight="1">
      <c r="A320" s="9"/>
      <c r="C320" s="9"/>
      <c r="E320" s="5" t="s">
        <v>43</v>
      </c>
      <c r="G320" s="9"/>
      <c r="J320" s="10" t="s">
        <v>273</v>
      </c>
      <c r="K320" s="1"/>
      <c r="L320" s="8"/>
      <c r="M320" s="1"/>
      <c r="N320" s="8"/>
      <c r="O320" s="7"/>
      <c r="P320" s="7"/>
      <c r="Q320" s="7"/>
      <c r="R320" s="7"/>
      <c r="S320" s="7"/>
      <c r="T320" s="7"/>
      <c r="U320" s="7"/>
      <c r="V320" s="7"/>
    </row>
    <row r="321" spans="1:22" ht="28.5" customHeight="1">
      <c r="A321" s="9"/>
      <c r="C321" s="9"/>
      <c r="E321" s="5" t="s">
        <v>45</v>
      </c>
      <c r="G321" s="9"/>
      <c r="J321" s="10" t="s">
        <v>274</v>
      </c>
      <c r="K321" s="1"/>
      <c r="L321" s="8"/>
      <c r="M321" s="1"/>
      <c r="N321" s="8"/>
      <c r="O321" s="7"/>
      <c r="P321" s="7"/>
      <c r="Q321" s="7"/>
      <c r="R321" s="7"/>
      <c r="S321" s="7"/>
      <c r="T321" s="7"/>
      <c r="U321" s="7"/>
      <c r="V321" s="7"/>
    </row>
    <row r="322" spans="1:22" ht="28.5" customHeight="1">
      <c r="A322" s="9"/>
      <c r="C322" s="9"/>
      <c r="D322" s="2" t="s">
        <v>275</v>
      </c>
      <c r="E322" s="5"/>
      <c r="G322" s="9"/>
      <c r="J322" s="10"/>
      <c r="K322" s="1"/>
      <c r="L322" s="8"/>
      <c r="M322" s="1"/>
      <c r="N322" s="8"/>
      <c r="O322" s="7"/>
      <c r="P322" s="7"/>
      <c r="Q322" s="7"/>
      <c r="R322" s="7"/>
      <c r="S322" s="7"/>
      <c r="T322" s="7"/>
      <c r="U322" s="7"/>
      <c r="V322" s="7"/>
    </row>
    <row r="323" ht="37.5" customHeight="1">
      <c r="J323" s="5">
        <v>12</v>
      </c>
    </row>
    <row r="324" spans="1:21" ht="28.5" customHeight="1">
      <c r="A324" s="6" t="s">
        <v>3</v>
      </c>
      <c r="C324" s="1"/>
      <c r="E324" s="7"/>
      <c r="J324" s="5" t="s">
        <v>276</v>
      </c>
      <c r="K324" s="1"/>
      <c r="L324" s="8"/>
      <c r="M324" s="1"/>
      <c r="N324" s="8"/>
      <c r="O324" s="7"/>
      <c r="P324" s="7"/>
      <c r="Q324" s="7"/>
      <c r="R324" s="7"/>
      <c r="S324" s="7"/>
      <c r="T324" s="7"/>
      <c r="U324" s="7"/>
    </row>
    <row r="325" spans="1:14" ht="7.5" customHeight="1">
      <c r="A325" s="9"/>
      <c r="C325" s="9"/>
      <c r="E325" s="10"/>
      <c r="F325" s="11"/>
      <c r="G325" s="9"/>
      <c r="H325" s="7"/>
      <c r="J325" s="10"/>
      <c r="K325" s="1"/>
      <c r="L325" s="8"/>
      <c r="M325" s="1"/>
      <c r="N325" s="8"/>
    </row>
    <row r="326" spans="1:14" ht="26.25" customHeight="1">
      <c r="A326" s="9" t="s">
        <v>5</v>
      </c>
      <c r="B326" s="7"/>
      <c r="C326" s="6" t="s">
        <v>6</v>
      </c>
      <c r="D326" s="7"/>
      <c r="E326" s="10" t="s">
        <v>7</v>
      </c>
      <c r="F326" s="7"/>
      <c r="G326" s="12" t="s">
        <v>8</v>
      </c>
      <c r="H326" s="7"/>
      <c r="J326" s="10" t="s">
        <v>9</v>
      </c>
      <c r="K326" s="6" t="s">
        <v>10</v>
      </c>
      <c r="L326" s="13"/>
      <c r="M326" s="6" t="s">
        <v>6</v>
      </c>
      <c r="N326" s="13"/>
    </row>
    <row r="327" spans="1:14" ht="6.75" customHeight="1">
      <c r="A327" s="9"/>
      <c r="C327" s="9"/>
      <c r="E327" s="10"/>
      <c r="F327" s="11"/>
      <c r="G327" s="9"/>
      <c r="H327" s="7"/>
      <c r="J327" s="10"/>
      <c r="K327" s="1"/>
      <c r="L327" s="8"/>
      <c r="M327" s="1"/>
      <c r="N327" s="8"/>
    </row>
    <row r="328" spans="1:13" ht="37.5" customHeight="1">
      <c r="A328" s="1">
        <f>A319</f>
        <v>578.3000000000001</v>
      </c>
      <c r="C328" s="1">
        <v>0</v>
      </c>
      <c r="E328" s="7" t="s">
        <v>14</v>
      </c>
      <c r="G328" s="1">
        <v>0</v>
      </c>
      <c r="J328" s="2" t="s">
        <v>271</v>
      </c>
      <c r="K328" s="1">
        <f>A328/0.62137</f>
        <v>930.6854209247308</v>
      </c>
      <c r="L328" s="8"/>
      <c r="M328" s="1">
        <f>C328/0.62137</f>
        <v>0</v>
      </c>
    </row>
    <row r="329" spans="1:13" ht="37.5" customHeight="1">
      <c r="A329" s="1">
        <f>A328+G328</f>
        <v>578.3000000000001</v>
      </c>
      <c r="C329" s="1">
        <f>SUM(G328)+C328</f>
        <v>0</v>
      </c>
      <c r="E329" s="7" t="s">
        <v>14</v>
      </c>
      <c r="G329" s="1">
        <v>1.3</v>
      </c>
      <c r="I329" s="3" t="s">
        <v>17</v>
      </c>
      <c r="J329" s="2" t="s">
        <v>277</v>
      </c>
      <c r="K329" s="1">
        <f>A329/0.62137</f>
        <v>930.6854209247308</v>
      </c>
      <c r="L329" s="8"/>
      <c r="M329" s="1">
        <f>C329/0.62137</f>
        <v>0</v>
      </c>
    </row>
    <row r="330" spans="1:13" ht="37.5" customHeight="1">
      <c r="A330" s="1">
        <f>A329+G329</f>
        <v>579.6</v>
      </c>
      <c r="C330" s="1">
        <f>SUM(G329)+C329</f>
        <v>1.3</v>
      </c>
      <c r="E330" s="2" t="s">
        <v>19</v>
      </c>
      <c r="G330" s="1">
        <v>3.1</v>
      </c>
      <c r="J330" s="2" t="s">
        <v>278</v>
      </c>
      <c r="K330" s="1">
        <f>A330/0.62137</f>
        <v>932.7775721389831</v>
      </c>
      <c r="L330" s="8"/>
      <c r="M330" s="1">
        <f>C330/0.62137</f>
        <v>2.0921512142523775</v>
      </c>
    </row>
    <row r="331" spans="1:13" ht="37.5" customHeight="1">
      <c r="A331" s="1">
        <f>A330+G330</f>
        <v>582.7</v>
      </c>
      <c r="C331" s="1">
        <f>SUM(G330)+C330</f>
        <v>4.4</v>
      </c>
      <c r="E331" s="7" t="s">
        <v>14</v>
      </c>
      <c r="G331" s="1">
        <v>0.30000000000000004</v>
      </c>
      <c r="I331" s="3" t="s">
        <v>15</v>
      </c>
      <c r="J331" s="2" t="s">
        <v>279</v>
      </c>
      <c r="K331" s="1">
        <f>A331/0.62137</f>
        <v>937.7665481114311</v>
      </c>
      <c r="L331" s="8"/>
      <c r="M331" s="1">
        <f>C331/0.62137</f>
        <v>7.081127186700355</v>
      </c>
    </row>
    <row r="332" spans="1:13" ht="37.5" customHeight="1">
      <c r="A332" s="1">
        <f>A331+G331</f>
        <v>583</v>
      </c>
      <c r="C332" s="1">
        <f>SUM(G331)+C331</f>
        <v>4.7</v>
      </c>
      <c r="E332" s="2" t="s">
        <v>19</v>
      </c>
      <c r="G332" s="1">
        <v>1.1</v>
      </c>
      <c r="J332" s="2" t="s">
        <v>280</v>
      </c>
      <c r="K332" s="1">
        <f>A332/0.62137</f>
        <v>938.249352237797</v>
      </c>
      <c r="L332" s="8"/>
      <c r="M332" s="1">
        <f>C332/0.62137</f>
        <v>7.563931313066289</v>
      </c>
    </row>
    <row r="333" spans="3:13" ht="37.5" customHeight="1">
      <c r="C333" s="1"/>
      <c r="D333" s="2" t="s">
        <v>281</v>
      </c>
      <c r="K333" s="1"/>
      <c r="L333" s="8"/>
      <c r="M333" s="1"/>
    </row>
    <row r="334" spans="1:13" ht="37.5" customHeight="1">
      <c r="A334" s="1">
        <f>A332+G332</f>
        <v>584.1</v>
      </c>
      <c r="C334" s="1">
        <f>SUM(G332)+C332</f>
        <v>5.800000000000001</v>
      </c>
      <c r="E334" s="5" t="s">
        <v>26</v>
      </c>
      <c r="G334" s="1">
        <v>0.6000000000000001</v>
      </c>
      <c r="J334" s="2" t="s">
        <v>282</v>
      </c>
      <c r="K334" s="1">
        <f>A334/0.62137</f>
        <v>940.0196340344721</v>
      </c>
      <c r="L334" s="8"/>
      <c r="M334" s="1">
        <f>C334/0.62137</f>
        <v>9.334213109741377</v>
      </c>
    </row>
    <row r="335" spans="1:13" ht="37.5" customHeight="1">
      <c r="A335" s="1">
        <f>A334+G334</f>
        <v>584.7</v>
      </c>
      <c r="C335" s="1">
        <f>SUM(G334)+C334</f>
        <v>6.4</v>
      </c>
      <c r="E335" s="2" t="s">
        <v>19</v>
      </c>
      <c r="G335" s="1">
        <v>0.9</v>
      </c>
      <c r="I335" s="3" t="s">
        <v>15</v>
      </c>
      <c r="J335" s="2" t="s">
        <v>283</v>
      </c>
      <c r="K335" s="1">
        <f>A335/0.62137</f>
        <v>940.9852422872041</v>
      </c>
      <c r="L335" s="8"/>
      <c r="M335" s="1">
        <f>C335/0.62137</f>
        <v>10.299821362473244</v>
      </c>
    </row>
    <row r="336" spans="1:13" ht="37.5" customHeight="1">
      <c r="A336" s="1">
        <f>A335+G335</f>
        <v>585.6</v>
      </c>
      <c r="C336" s="1">
        <f>SUM(G335)+C335</f>
        <v>7.300000000000001</v>
      </c>
      <c r="E336" s="7" t="s">
        <v>96</v>
      </c>
      <c r="G336" s="1">
        <v>2.5</v>
      </c>
      <c r="I336" s="3" t="s">
        <v>15</v>
      </c>
      <c r="J336" s="2" t="s">
        <v>284</v>
      </c>
      <c r="K336" s="1">
        <f>A336/0.62137</f>
        <v>942.4336546663018</v>
      </c>
      <c r="L336" s="8"/>
      <c r="M336" s="1">
        <f>C336/0.62137</f>
        <v>11.748233741571044</v>
      </c>
    </row>
    <row r="337" spans="1:13" ht="37.5" customHeight="1">
      <c r="A337" s="1">
        <f>A336+G336</f>
        <v>588.1</v>
      </c>
      <c r="C337" s="1">
        <f>SUM(G336)+C336</f>
        <v>9.8</v>
      </c>
      <c r="E337" s="2" t="s">
        <v>19</v>
      </c>
      <c r="G337" s="1">
        <v>0.4</v>
      </c>
      <c r="I337" s="3" t="s">
        <v>17</v>
      </c>
      <c r="J337" s="2" t="s">
        <v>285</v>
      </c>
      <c r="K337" s="1">
        <f>A337/0.62137</f>
        <v>946.4570223860179</v>
      </c>
      <c r="L337" s="8"/>
      <c r="M337" s="1">
        <f>C337/0.62137</f>
        <v>15.771601461287155</v>
      </c>
    </row>
    <row r="338" spans="1:13" ht="37.5" customHeight="1">
      <c r="A338" s="1">
        <f>A337+G337</f>
        <v>588.5</v>
      </c>
      <c r="C338" s="1">
        <f>SUM(G337)+C337</f>
        <v>10.200000000000001</v>
      </c>
      <c r="E338" s="7" t="s">
        <v>14</v>
      </c>
      <c r="G338" s="1">
        <v>0.9</v>
      </c>
      <c r="I338" s="3" t="s">
        <v>17</v>
      </c>
      <c r="J338" s="2" t="s">
        <v>286</v>
      </c>
      <c r="K338" s="1">
        <f>A338/0.62137</f>
        <v>947.1007612211724</v>
      </c>
      <c r="L338" s="8"/>
      <c r="M338" s="1">
        <f>C338/0.62137</f>
        <v>16.415340296441734</v>
      </c>
    </row>
    <row r="339" spans="1:13" ht="37.5" customHeight="1">
      <c r="A339" s="1">
        <f>A338+G338</f>
        <v>589.4</v>
      </c>
      <c r="C339" s="1">
        <f>SUM(G338)+C338</f>
        <v>11.100000000000001</v>
      </c>
      <c r="E339" s="5" t="s">
        <v>26</v>
      </c>
      <c r="G339" s="1">
        <v>2</v>
      </c>
      <c r="I339" s="3" t="s">
        <v>17</v>
      </c>
      <c r="J339" s="2" t="s">
        <v>287</v>
      </c>
      <c r="K339" s="1">
        <f>A339/0.62137</f>
        <v>948.5491736002703</v>
      </c>
      <c r="L339" s="8"/>
      <c r="M339" s="1">
        <f>C339/0.62137</f>
        <v>17.863752675539533</v>
      </c>
    </row>
    <row r="340" spans="1:13" ht="37.5" customHeight="1">
      <c r="A340" s="1">
        <f>A339+G339</f>
        <v>591.4</v>
      </c>
      <c r="C340" s="1">
        <f>SUM(G339)+C339</f>
        <v>13.100000000000001</v>
      </c>
      <c r="E340" s="5" t="s">
        <v>26</v>
      </c>
      <c r="G340" s="1">
        <v>2.1</v>
      </c>
      <c r="I340" s="3" t="s">
        <v>17</v>
      </c>
      <c r="J340" s="2" t="s">
        <v>288</v>
      </c>
      <c r="K340" s="1">
        <f>A340/0.62137</f>
        <v>951.7678677760431</v>
      </c>
      <c r="L340" s="8"/>
      <c r="M340" s="1">
        <f>C340/0.62137</f>
        <v>21.082446851312422</v>
      </c>
    </row>
    <row r="341" spans="1:13" ht="37.5" customHeight="1">
      <c r="A341" s="1">
        <f>A340+G340</f>
        <v>593.5</v>
      </c>
      <c r="C341" s="1">
        <f>SUM(G340)+C340</f>
        <v>15.200000000000001</v>
      </c>
      <c r="E341" s="5" t="s">
        <v>26</v>
      </c>
      <c r="G341" s="1">
        <v>2.3</v>
      </c>
      <c r="I341" s="3" t="s">
        <v>17</v>
      </c>
      <c r="J341" s="2" t="s">
        <v>289</v>
      </c>
      <c r="K341" s="1">
        <f>A341/0.62137</f>
        <v>955.1474966606047</v>
      </c>
      <c r="L341" s="8"/>
      <c r="M341" s="1">
        <f>C341/0.62137</f>
        <v>24.462075735873952</v>
      </c>
    </row>
    <row r="342" spans="1:13" ht="37.5" customHeight="1">
      <c r="A342" s="1">
        <f>A341+G341</f>
        <v>595.8</v>
      </c>
      <c r="C342" s="1">
        <f>SUM(G341)+C341</f>
        <v>17.5</v>
      </c>
      <c r="E342" s="5" t="s">
        <v>70</v>
      </c>
      <c r="G342" s="1">
        <v>1.9</v>
      </c>
      <c r="J342" s="2" t="s">
        <v>290</v>
      </c>
      <c r="K342" s="1">
        <f>A342/0.62137</f>
        <v>958.8489949627434</v>
      </c>
      <c r="L342" s="8"/>
      <c r="M342" s="1">
        <f>C342/0.62137</f>
        <v>28.163574038012776</v>
      </c>
    </row>
    <row r="343" spans="1:13" ht="37.5" customHeight="1">
      <c r="A343" s="1">
        <f>A342+G342</f>
        <v>597.6999999999999</v>
      </c>
      <c r="C343" s="1">
        <f>SUM(G342)+C342</f>
        <v>19.4</v>
      </c>
      <c r="E343" s="7" t="s">
        <v>14</v>
      </c>
      <c r="G343" s="1">
        <v>2.3</v>
      </c>
      <c r="I343" s="3" t="s">
        <v>15</v>
      </c>
      <c r="J343" s="2" t="s">
        <v>291</v>
      </c>
      <c r="K343" s="1">
        <f>A343/0.62137</f>
        <v>961.9067544297276</v>
      </c>
      <c r="L343" s="8"/>
      <c r="M343" s="1">
        <f>C343/0.62137</f>
        <v>31.221333504997016</v>
      </c>
    </row>
    <row r="344" spans="1:13" ht="37.5" customHeight="1">
      <c r="A344" s="1">
        <f>A343+G343</f>
        <v>599.9999999999999</v>
      </c>
      <c r="C344" s="1">
        <f>SUM(G343)+C343</f>
        <v>21.7</v>
      </c>
      <c r="E344" s="2" t="s">
        <v>19</v>
      </c>
      <c r="G344" s="1">
        <v>1.2</v>
      </c>
      <c r="I344" s="3" t="s">
        <v>15</v>
      </c>
      <c r="J344" s="2" t="s">
        <v>292</v>
      </c>
      <c r="K344" s="1">
        <f>A344/0.62137</f>
        <v>965.6082527318664</v>
      </c>
      <c r="L344" s="8"/>
      <c r="M344" s="1">
        <f>C344/0.62137</f>
        <v>34.922831807135836</v>
      </c>
    </row>
    <row r="345" spans="3:13" ht="37.5" customHeight="1">
      <c r="C345" s="1"/>
      <c r="K345" s="1"/>
      <c r="L345" s="8"/>
      <c r="M345" s="1"/>
    </row>
    <row r="346" spans="3:13" ht="37.5" customHeight="1">
      <c r="C346" s="1"/>
      <c r="K346" s="1"/>
      <c r="L346" s="8"/>
      <c r="M346" s="1"/>
    </row>
    <row r="347" spans="1:13" ht="37.5" customHeight="1">
      <c r="A347" s="1">
        <f>A344+G344</f>
        <v>601.1999999999999</v>
      </c>
      <c r="C347" s="1">
        <f>SUM(G344)+C344</f>
        <v>22.9</v>
      </c>
      <c r="E347" s="7" t="s">
        <v>14</v>
      </c>
      <c r="G347" s="1">
        <v>0.7</v>
      </c>
      <c r="I347" s="3" t="s">
        <v>15</v>
      </c>
      <c r="J347" s="2" t="s">
        <v>289</v>
      </c>
      <c r="K347" s="1">
        <f>A347/0.62137</f>
        <v>967.5394692373302</v>
      </c>
      <c r="L347" s="8"/>
      <c r="M347" s="1">
        <f>C347/0.62137</f>
        <v>36.85404831259957</v>
      </c>
    </row>
    <row r="348" spans="1:13" ht="37.5" customHeight="1">
      <c r="A348" s="1">
        <f>A347+G347</f>
        <v>601.9</v>
      </c>
      <c r="C348" s="1">
        <f>SUM(G347)+C347</f>
        <v>23.599999999999998</v>
      </c>
      <c r="E348" s="7" t="s">
        <v>14</v>
      </c>
      <c r="G348" s="1">
        <v>0</v>
      </c>
      <c r="I348" s="3" t="s">
        <v>17</v>
      </c>
      <c r="J348" s="2" t="s">
        <v>293</v>
      </c>
      <c r="K348" s="1"/>
      <c r="L348" s="8"/>
      <c r="M348" s="1"/>
    </row>
    <row r="349" spans="1:13" ht="37.5" customHeight="1">
      <c r="A349" s="1">
        <f>A348+G348</f>
        <v>601.9</v>
      </c>
      <c r="C349" s="1">
        <f>SUM(G348)+C348</f>
        <v>23.599999999999998</v>
      </c>
      <c r="E349" s="7"/>
      <c r="G349" s="1">
        <v>0.8</v>
      </c>
      <c r="I349" s="3" t="s">
        <v>17</v>
      </c>
      <c r="J349" s="2" t="s">
        <v>180</v>
      </c>
      <c r="K349" s="1"/>
      <c r="L349" s="8"/>
      <c r="M349" s="1"/>
    </row>
    <row r="350" spans="1:13" ht="37.5" customHeight="1">
      <c r="A350" s="1">
        <f>A349+G349</f>
        <v>602.6999999999999</v>
      </c>
      <c r="C350" s="1">
        <f>SUM(G349)+C349</f>
        <v>24.4</v>
      </c>
      <c r="E350" s="7" t="s">
        <v>14</v>
      </c>
      <c r="G350" s="1">
        <v>5.2</v>
      </c>
      <c r="I350" s="3" t="s">
        <v>17</v>
      </c>
      <c r="J350" s="2" t="s">
        <v>24</v>
      </c>
      <c r="K350" s="1"/>
      <c r="L350" s="8"/>
      <c r="M350" s="1"/>
    </row>
    <row r="351" spans="1:13" ht="37.5" customHeight="1">
      <c r="A351" s="1">
        <f>A350+G350</f>
        <v>607.9</v>
      </c>
      <c r="C351" s="1">
        <f>SUM(G350)+C350</f>
        <v>29.599999999999998</v>
      </c>
      <c r="E351" s="7" t="s">
        <v>14</v>
      </c>
      <c r="G351" s="1">
        <v>2.8</v>
      </c>
      <c r="I351" s="3" t="s">
        <v>15</v>
      </c>
      <c r="J351" s="2" t="s">
        <v>23</v>
      </c>
      <c r="K351" s="1">
        <f>A351/0.62137</f>
        <v>978.3220947261694</v>
      </c>
      <c r="L351" s="8"/>
      <c r="M351" s="1">
        <f>C351/0.62137</f>
        <v>47.63667380143875</v>
      </c>
    </row>
    <row r="352" spans="1:13" ht="37.5" customHeight="1">
      <c r="A352" s="1">
        <f>A351+G351</f>
        <v>610.6999999999999</v>
      </c>
      <c r="C352" s="1">
        <f>SUM(G351)+C351</f>
        <v>32.4</v>
      </c>
      <c r="E352" s="2" t="s">
        <v>19</v>
      </c>
      <c r="G352" s="1">
        <v>1.6</v>
      </c>
      <c r="I352" s="3" t="s">
        <v>17</v>
      </c>
      <c r="J352" s="2" t="s">
        <v>294</v>
      </c>
      <c r="K352" s="1">
        <f>A352/0.62137</f>
        <v>982.8282665722514</v>
      </c>
      <c r="L352" s="8"/>
      <c r="M352" s="1">
        <f>C352/0.62137</f>
        <v>52.142845647520794</v>
      </c>
    </row>
    <row r="353" spans="1:13" ht="37.5" customHeight="1">
      <c r="A353" s="1">
        <f>A352+G352</f>
        <v>612.3</v>
      </c>
      <c r="C353" s="1">
        <f>SUM(G352)+C352</f>
        <v>34</v>
      </c>
      <c r="E353" s="7" t="s">
        <v>14</v>
      </c>
      <c r="G353" s="1">
        <v>0.8</v>
      </c>
      <c r="J353" s="2" t="s">
        <v>20</v>
      </c>
      <c r="K353" s="1">
        <f>A353/0.62137</f>
        <v>985.4032219128698</v>
      </c>
      <c r="L353" s="8"/>
      <c r="M353" s="1">
        <f>C353/0.62137</f>
        <v>54.7178009881391</v>
      </c>
    </row>
    <row r="354" spans="1:13" ht="36.75" customHeight="1">
      <c r="A354" s="1">
        <f>A353+G353</f>
        <v>613.0999999999999</v>
      </c>
      <c r="C354" s="1">
        <f>SUM(G353)+C353</f>
        <v>34.8</v>
      </c>
      <c r="E354" s="7" t="s">
        <v>14</v>
      </c>
      <c r="G354" s="2">
        <v>4.4</v>
      </c>
      <c r="I354" s="3" t="s">
        <v>17</v>
      </c>
      <c r="J354" s="2" t="s">
        <v>295</v>
      </c>
      <c r="K354" s="1">
        <f>A354/0.62137</f>
        <v>986.6906995831788</v>
      </c>
      <c r="L354" s="8"/>
      <c r="M354" s="1">
        <f>C354/0.62137</f>
        <v>56.005278658448255</v>
      </c>
    </row>
    <row r="355" spans="3:13" ht="36.75" customHeight="1">
      <c r="C355" s="1"/>
      <c r="E355" s="7"/>
      <c r="G355" s="2"/>
      <c r="H355" s="2" t="s">
        <v>296</v>
      </c>
      <c r="K355" s="1"/>
      <c r="L355" s="8"/>
      <c r="M355" s="1"/>
    </row>
    <row r="356" spans="1:13" ht="36.75" customHeight="1">
      <c r="A356" s="1">
        <f>A354+G354</f>
        <v>617.4999999999999</v>
      </c>
      <c r="C356" s="1">
        <f>SUM(G354)+C354</f>
        <v>39.199999999999996</v>
      </c>
      <c r="E356" s="7"/>
      <c r="G356" s="2">
        <v>1.9</v>
      </c>
      <c r="J356" s="2" t="s">
        <v>295</v>
      </c>
      <c r="K356" s="1"/>
      <c r="L356" s="8"/>
      <c r="M356" s="1"/>
    </row>
    <row r="357" spans="1:13" ht="36.75" customHeight="1">
      <c r="A357" s="1">
        <f>A356+G356</f>
        <v>619.3999999999999</v>
      </c>
      <c r="C357" s="1">
        <f>SUM(G356)+C356</f>
        <v>41.099999999999994</v>
      </c>
      <c r="E357" s="7"/>
      <c r="G357" s="2">
        <v>1.8</v>
      </c>
      <c r="J357" s="2" t="s">
        <v>295</v>
      </c>
      <c r="K357" s="1"/>
      <c r="L357" s="8"/>
      <c r="M357" s="1"/>
    </row>
    <row r="358" spans="3:13" ht="36.75" customHeight="1">
      <c r="C358" s="1"/>
      <c r="D358" s="2" t="s">
        <v>297</v>
      </c>
      <c r="E358" s="7"/>
      <c r="G358" s="2"/>
      <c r="K358" s="1"/>
      <c r="L358" s="8"/>
      <c r="M358" s="1"/>
    </row>
    <row r="359" spans="1:13" ht="36.75" customHeight="1">
      <c r="A359" s="1">
        <f>A357+G357</f>
        <v>621.1999999999998</v>
      </c>
      <c r="C359" s="1">
        <f>SUM(G357)+C357</f>
        <v>42.89999999999999</v>
      </c>
      <c r="E359" s="5" t="s">
        <v>298</v>
      </c>
      <c r="G359" s="1">
        <v>0</v>
      </c>
      <c r="J359" s="2" t="s">
        <v>299</v>
      </c>
      <c r="K359" s="1">
        <f>A359/0.62137</f>
        <v>999.7264109950588</v>
      </c>
      <c r="L359" s="8"/>
      <c r="M359" s="1">
        <f>C359/0.62137</f>
        <v>69.04099007032845</v>
      </c>
    </row>
    <row r="360" spans="1:13" ht="36.75" customHeight="1">
      <c r="A360" s="1">
        <f>A359+G359</f>
        <v>621.1999999999998</v>
      </c>
      <c r="C360" s="1">
        <f>SUM(G359)+C359</f>
        <v>42.89999999999999</v>
      </c>
      <c r="E360" s="2" t="s">
        <v>19</v>
      </c>
      <c r="G360" s="1">
        <v>0.1</v>
      </c>
      <c r="J360" s="2" t="s">
        <v>300</v>
      </c>
      <c r="K360" s="1">
        <f>A360/0.62137</f>
        <v>999.7264109950588</v>
      </c>
      <c r="L360" s="8"/>
      <c r="M360" s="1">
        <f>C360/0.62137</f>
        <v>69.04099007032845</v>
      </c>
    </row>
    <row r="361" spans="1:13" ht="36.75" customHeight="1">
      <c r="A361" s="1">
        <f>A360+G360</f>
        <v>621.2999999999998</v>
      </c>
      <c r="C361" s="1">
        <f>SUM(G360)+C360</f>
        <v>42.99999999999999</v>
      </c>
      <c r="E361" s="7" t="s">
        <v>14</v>
      </c>
      <c r="G361" s="1">
        <v>0.2</v>
      </c>
      <c r="J361" s="2" t="s">
        <v>301</v>
      </c>
      <c r="K361" s="1">
        <f>A361/0.62137</f>
        <v>999.8873457038476</v>
      </c>
      <c r="L361" s="8"/>
      <c r="M361" s="1">
        <f>C361/0.62137</f>
        <v>69.20192477911709</v>
      </c>
    </row>
    <row r="362" spans="1:13" ht="36.75" customHeight="1">
      <c r="A362" s="1">
        <f>A361+G361</f>
        <v>621.4999999999999</v>
      </c>
      <c r="C362" s="1">
        <f>SUM(G361)+C361</f>
        <v>43.199999999999996</v>
      </c>
      <c r="E362" s="2" t="s">
        <v>19</v>
      </c>
      <c r="G362" s="1">
        <v>0.2</v>
      </c>
      <c r="J362" s="2" t="s">
        <v>302</v>
      </c>
      <c r="K362" s="1">
        <f>A362/0.62137</f>
        <v>1000.2092151214249</v>
      </c>
      <c r="L362" s="8"/>
      <c r="M362" s="1">
        <f>C362/0.62137</f>
        <v>69.52379419669438</v>
      </c>
    </row>
    <row r="363" spans="1:13" ht="36.75" customHeight="1">
      <c r="A363" s="1">
        <f>A362+G362</f>
        <v>621.6999999999999</v>
      </c>
      <c r="C363" s="1">
        <f>SUM(G362)+C362</f>
        <v>43.4</v>
      </c>
      <c r="E363" s="7" t="s">
        <v>14</v>
      </c>
      <c r="J363" s="2" t="s">
        <v>303</v>
      </c>
      <c r="K363" s="1"/>
      <c r="L363" s="8"/>
      <c r="M363" s="1"/>
    </row>
    <row r="364" spans="1:22" ht="28.5" customHeight="1">
      <c r="A364" s="9"/>
      <c r="C364" s="9"/>
      <c r="E364" s="5" t="s">
        <v>43</v>
      </c>
      <c r="G364" s="9"/>
      <c r="J364" s="10" t="s">
        <v>304</v>
      </c>
      <c r="K364" s="1"/>
      <c r="L364" s="8"/>
      <c r="M364" s="1"/>
      <c r="N364" s="8"/>
      <c r="O364" s="7"/>
      <c r="P364" s="7"/>
      <c r="Q364" s="7"/>
      <c r="R364" s="7"/>
      <c r="S364" s="7"/>
      <c r="T364" s="7"/>
      <c r="U364" s="7"/>
      <c r="V364" s="7"/>
    </row>
    <row r="365" spans="1:22" ht="28.5" customHeight="1">
      <c r="A365" s="9"/>
      <c r="C365" s="9"/>
      <c r="E365" s="5" t="s">
        <v>45</v>
      </c>
      <c r="G365" s="9"/>
      <c r="J365" s="10" t="s">
        <v>305</v>
      </c>
      <c r="K365" s="1"/>
      <c r="L365" s="8"/>
      <c r="M365" s="1"/>
      <c r="N365" s="8"/>
      <c r="O365" s="7"/>
      <c r="P365" s="7"/>
      <c r="Q365" s="7"/>
      <c r="R365" s="7"/>
      <c r="S365" s="7"/>
      <c r="T365" s="7"/>
      <c r="U365" s="7"/>
      <c r="V365" s="7"/>
    </row>
    <row r="366" spans="2:14" ht="28.5" customHeight="1">
      <c r="B366" s="1"/>
      <c r="C366" s="14" t="s">
        <v>306</v>
      </c>
      <c r="E366" s="17"/>
      <c r="K366" s="1"/>
      <c r="L366" s="8"/>
      <c r="M366" s="1"/>
      <c r="N366" s="8"/>
    </row>
    <row r="367" spans="2:14" ht="28.5" customHeight="1">
      <c r="B367" s="1"/>
      <c r="C367" s="14" t="s">
        <v>307</v>
      </c>
      <c r="E367" s="17"/>
      <c r="K367" s="1"/>
      <c r="L367" s="8"/>
      <c r="M367" s="1"/>
      <c r="N367" s="8"/>
    </row>
    <row r="368" spans="2:14" ht="28.5" customHeight="1">
      <c r="B368" s="1"/>
      <c r="C368" s="14" t="s">
        <v>308</v>
      </c>
      <c r="E368" s="17"/>
      <c r="K368" s="1"/>
      <c r="L368" s="8"/>
      <c r="M368" s="1"/>
      <c r="N368" s="8"/>
    </row>
    <row r="369" spans="2:14" ht="28.5" customHeight="1">
      <c r="B369" s="1"/>
      <c r="C369" s="14" t="s">
        <v>309</v>
      </c>
      <c r="E369" s="17"/>
      <c r="K369" s="1"/>
      <c r="L369" s="8"/>
      <c r="M369" s="1"/>
      <c r="N369" s="8"/>
    </row>
    <row r="370" spans="1:255" ht="28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</row>
    <row r="371" spans="1:255" ht="28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</row>
    <row r="372" spans="3:14" ht="28.5" customHeight="1">
      <c r="C372" s="1"/>
      <c r="K372" s="1"/>
      <c r="L372" s="8"/>
      <c r="M372" s="1"/>
      <c r="N372" s="8"/>
    </row>
  </sheetData>
  <sheetProtection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39"/>
  <rowBreaks count="11" manualBreakCount="11">
    <brk id="36" max="255" man="1"/>
    <brk id="63" max="255" man="1"/>
    <brk id="92" max="255" man="1"/>
    <brk id="114" max="255" man="1"/>
    <brk id="150" max="255" man="1"/>
    <brk id="176" max="255" man="1"/>
    <brk id="209" max="255" man="1"/>
    <brk id="236" max="255" man="1"/>
    <brk id="272" max="255" man="1"/>
    <brk id="291" max="255" man="1"/>
    <brk id="3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3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2014-04-19T01:27:06Z</dcterms:created>
  <dcterms:modified xsi:type="dcterms:W3CDTF">2014-10-07T14:37:30Z</dcterms:modified>
  <cp:category/>
  <cp:version/>
  <cp:contentType/>
  <cp:contentStatus/>
  <cp:revision>52</cp:revision>
</cp:coreProperties>
</file>